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Using the Spreadsheet" sheetId="1" r:id="rId3"/>
    <sheet state="visible" name="97" sheetId="2" r:id="rId4"/>
    <sheet state="visible" name="108" sheetId="3" r:id="rId5"/>
    <sheet state="visible" name="121" sheetId="4" r:id="rId6"/>
    <sheet state="visible" name="136" sheetId="5" r:id="rId7"/>
    <sheet state="visible" name="150" sheetId="6" r:id="rId8"/>
    <sheet state="visible" name="165" sheetId="7" r:id="rId9"/>
    <sheet state="visible" name="181" sheetId="8" r:id="rId10"/>
    <sheet state="visible" name="198" sheetId="9" r:id="rId11"/>
    <sheet state="visible" name="220" sheetId="10" r:id="rId12"/>
    <sheet state="visible" name="275" sheetId="11" r:id="rId13"/>
    <sheet state="visible" name="HWT" sheetId="12" r:id="rId14"/>
    <sheet state="visible" name="Team" sheetId="13" r:id="rId15"/>
    <sheet state="visible" name="MVP" sheetId="14" r:id="rId16"/>
    <sheet state="visible" name="Entry" sheetId="15" r:id="rId17"/>
    <sheet state="visible" name="cof" sheetId="16" r:id="rId18"/>
  </sheets>
  <definedNames/>
  <calcPr/>
</workbook>
</file>

<file path=xl/sharedStrings.xml><?xml version="1.0" encoding="utf-8"?>
<sst xmlns="http://schemas.openxmlformats.org/spreadsheetml/2006/main" count="697" uniqueCount="252">
  <si>
    <t>STEP 1:</t>
  </si>
  <si>
    <t>Type MEET NAME in the title cell on the 123 sheet. This will auto-copy to all other pages.</t>
  </si>
  <si>
    <t>INSTRUCTIONS FOR PAPER RECORDS AT LIFTING TABLES</t>
  </si>
  <si>
    <t>Make sure the cards are in Lifter # order. This will make data entry quicker.</t>
  </si>
  <si>
    <t>STEP 2:</t>
  </si>
  <si>
    <t>INITIAL DATA ENTRY: Lifter #, Last Name 1st, Body Wt. Make sure this is complete before squat is complete.</t>
  </si>
  <si>
    <t>STEP 3:</t>
  </si>
  <si>
    <t>Make sure cards are in Lifter # order. Enter Lift Data in appropriate column.</t>
  </si>
  <si>
    <t>INSTRUCTIONS FOR COMPUTER RECORDS AT LIFTING TABLES</t>
  </si>
  <si>
    <t>Sort all data by Lifter #</t>
  </si>
  <si>
    <t>Copy/Paste Lifter #, Lifter Name, &amp; Body Weight</t>
  </si>
  <si>
    <t>Make sure page is sorted by Lifter #. Copy/Paste Lift Data to appropriate column.</t>
  </si>
  <si>
    <t>INSTRUCTIONS FOR SORTING BY TOTAL</t>
  </si>
  <si>
    <t>Starting in Cell A3 (Lifter #), select all cells over to P3 (LN #) to the last row with lifter data.</t>
  </si>
  <si>
    <t>Choose "CUSTOM SORT": Click HOME, Drop down Menu from Sort &amp; Filter, Custom Sort…</t>
  </si>
  <si>
    <t>Mack sure the box is checked for "My data has headers"</t>
  </si>
  <si>
    <t>STEP 4:</t>
  </si>
  <si>
    <t>Select "TOTAL" from the drop down menu. Then under ORDER select "Largest to Smallest"</t>
  </si>
  <si>
    <t>Click "Add Level." Then sort by BODY WEIGHT, then select "Smallest to Largest"</t>
  </si>
  <si>
    <t>STEP 5:</t>
  </si>
  <si>
    <t>Click OK to perform the sort. Print the sorted pages to post as Lifter Standings after each lift is completed.</t>
  </si>
  <si>
    <t>STEP 6:</t>
  </si>
  <si>
    <t>After Squat &amp; Bench totals are sorted and printed, be sure to sort by Lifter # to make Lift Data entry quicker.</t>
  </si>
  <si>
    <t>STEP 7:</t>
  </si>
  <si>
    <t>POINT ASSIGNMENTS: After Deadlift data is entered and final Total is sorted, place the lifters 1-10 in the PLACE column.</t>
  </si>
  <si>
    <t>The points will be automatically assigned.</t>
  </si>
  <si>
    <t>INSTRUCTIONS FOR TEAM TOTALS</t>
  </si>
  <si>
    <t>Enter CLASS &amp; TEAM in appropriate columns</t>
  </si>
  <si>
    <t>TROUBLESHOOTING</t>
  </si>
  <si>
    <t>If Team totals are not calculating correctly, check the following</t>
  </si>
  <si>
    <t>SPELLING must be the same on every weight class page</t>
  </si>
  <si>
    <t>SPACES are sometimes added before or after the team name, make sure to delete these</t>
  </si>
  <si>
    <t>ABBREVIATIONS must be the same on all pages just like spelling</t>
  </si>
  <si>
    <t>* Make sure your Lifter Tables use the same spelling/abbreviations for each school.</t>
  </si>
  <si>
    <t>INSTRUCTIONS FOR MVP</t>
  </si>
  <si>
    <t>Lifter awards should automatically calculate. All you will need to do is print the page.</t>
  </si>
  <si>
    <t>If you need help or are stuck on a different issue, call Matt Hagebusch 918-639-1993</t>
  </si>
  <si>
    <t>2024 Afton Invitational</t>
  </si>
  <si>
    <t>97 Pound Weight Division</t>
  </si>
  <si>
    <t>TOTAL</t>
  </si>
  <si>
    <t>SQUAT</t>
  </si>
  <si>
    <t>BENCH</t>
  </si>
  <si>
    <t>DEADLIFT</t>
  </si>
  <si>
    <t>NO.</t>
  </si>
  <si>
    <t>Name (Last, First)</t>
  </si>
  <si>
    <t>School</t>
  </si>
  <si>
    <t>BODY WEIGHT</t>
  </si>
  <si>
    <t>POINTS</t>
  </si>
  <si>
    <t>DEAD</t>
  </si>
  <si>
    <t>Wt.Coef</t>
  </si>
  <si>
    <t>MVT</t>
  </si>
  <si>
    <t>PL</t>
  </si>
  <si>
    <t>PT</t>
  </si>
  <si>
    <t>MVS</t>
  </si>
  <si>
    <t>MVB</t>
  </si>
  <si>
    <t>MVD</t>
  </si>
  <si>
    <t>LN #</t>
  </si>
  <si>
    <t>108 Pound Weight Division</t>
  </si>
  <si>
    <t>Brooks, Bekah</t>
  </si>
  <si>
    <t>Catoosa</t>
  </si>
  <si>
    <t>Ervin, Chandler</t>
  </si>
  <si>
    <t>Afton</t>
  </si>
  <si>
    <t>Ellis, Carmen</t>
  </si>
  <si>
    <t>Gardener, Leah</t>
  </si>
  <si>
    <t>Salina</t>
  </si>
  <si>
    <t>Weibel, Evie</t>
  </si>
  <si>
    <t>Carl Junction</t>
  </si>
  <si>
    <t>Wilmoth, Kayley</t>
  </si>
  <si>
    <t>Thomas, Myranda</t>
  </si>
  <si>
    <t>Jones, Allie</t>
  </si>
  <si>
    <t>Colcord</t>
  </si>
  <si>
    <t>Winningham, Shyann</t>
  </si>
  <si>
    <t>Wyandotte</t>
  </si>
  <si>
    <t>Schnieders, Jada</t>
  </si>
  <si>
    <t>Baxter Springs</t>
  </si>
  <si>
    <t>121 Pound Weight Division</t>
  </si>
  <si>
    <t>Slavens, Natalie</t>
  </si>
  <si>
    <t>Donnelly, Adriana</t>
  </si>
  <si>
    <t>Pryor</t>
  </si>
  <si>
    <t>Mantooth, Sam</t>
  </si>
  <si>
    <t>Peters, Makayla</t>
  </si>
  <si>
    <t>Neosho</t>
  </si>
  <si>
    <t>Mendez, Jada</t>
  </si>
  <si>
    <t>Marshall, Avery</t>
  </si>
  <si>
    <t>Simmons, Tori</t>
  </si>
  <si>
    <t>Chelsea</t>
  </si>
  <si>
    <t>Rodriguez, Aileen</t>
  </si>
  <si>
    <t>Kiefer</t>
  </si>
  <si>
    <t>Weibel, Zoie</t>
  </si>
  <si>
    <t>Dale, Omare</t>
  </si>
  <si>
    <t>Qualls, Libby</t>
  </si>
  <si>
    <t>Robertson, Kasen</t>
  </si>
  <si>
    <t>Mash, Katherine</t>
  </si>
  <si>
    <t>Ward, Holly</t>
  </si>
  <si>
    <t>Perez, Mia</t>
  </si>
  <si>
    <t>Mounds</t>
  </si>
  <si>
    <t>136 Pound Weight Division</t>
  </si>
  <si>
    <t>Males, Kenzee</t>
  </si>
  <si>
    <t>Ketchum</t>
  </si>
  <si>
    <t xml:space="preserve">Shandy, Catherine </t>
  </si>
  <si>
    <t>Sharp, Liv</t>
  </si>
  <si>
    <t>Henson, Zoe</t>
  </si>
  <si>
    <t>Chancellor, Alyssa</t>
  </si>
  <si>
    <t>Burrow, Gentry</t>
  </si>
  <si>
    <t>Miami</t>
  </si>
  <si>
    <t>Chilcoat, Te'a</t>
  </si>
  <si>
    <t xml:space="preserve">Catoosa </t>
  </si>
  <si>
    <t>Helmer, Mylea</t>
  </si>
  <si>
    <t>Grove</t>
  </si>
  <si>
    <t>Aguilar, Gabriela</t>
  </si>
  <si>
    <t>Willerton, Shaelea</t>
  </si>
  <si>
    <t>Chouteau</t>
  </si>
  <si>
    <t>Pickup, Aniyah</t>
  </si>
  <si>
    <t>Long,Avery</t>
  </si>
  <si>
    <t>Thompson, Kensley</t>
  </si>
  <si>
    <t xml:space="preserve"> Bradford, Mashayla</t>
  </si>
  <si>
    <t xml:space="preserve">Bristow </t>
  </si>
  <si>
    <t>Doolin, Brianna</t>
  </si>
  <si>
    <t>Sand Springs</t>
  </si>
  <si>
    <t>Singer, Gracie</t>
  </si>
  <si>
    <t>Talavera, Natalie</t>
  </si>
  <si>
    <t xml:space="preserve">Baker, Samantha </t>
  </si>
  <si>
    <t>Morales, Alexandera</t>
  </si>
  <si>
    <t>Wright,Jocelyn</t>
  </si>
  <si>
    <t>Snyder, Daffaney</t>
  </si>
  <si>
    <t>Murnell,Sheridien</t>
  </si>
  <si>
    <t>Trammell, Blakeleigh</t>
  </si>
  <si>
    <t>Halford, Riley</t>
  </si>
  <si>
    <t>Jasperson, Brooke</t>
  </si>
  <si>
    <t>Sanders, Chloe</t>
  </si>
  <si>
    <t xml:space="preserve">Liberty </t>
  </si>
  <si>
    <t>Haynes, Gabriella</t>
  </si>
  <si>
    <t xml:space="preserve">Blaney, Jazmyne </t>
  </si>
  <si>
    <t>Jacobs, Mia</t>
  </si>
  <si>
    <t>Fairland</t>
  </si>
  <si>
    <t>150 Pound Weight Division</t>
  </si>
  <si>
    <t>Evans, Brooklyne</t>
  </si>
  <si>
    <t>Keenan, Brooklyn</t>
  </si>
  <si>
    <t>Leach, Dailayla</t>
  </si>
  <si>
    <t>Hendricks, Katelyn</t>
  </si>
  <si>
    <t>Bias, Simmone</t>
  </si>
  <si>
    <t>Welch</t>
  </si>
  <si>
    <t>Namelo, Nariana</t>
  </si>
  <si>
    <t>Mace, Zoey</t>
  </si>
  <si>
    <t>Grant, Kadence</t>
  </si>
  <si>
    <t>Litterell, Abigail</t>
  </si>
  <si>
    <t>Rehobson, Resel</t>
  </si>
  <si>
    <t>Spencern Kiley</t>
  </si>
  <si>
    <t>Smith, Brooke</t>
  </si>
  <si>
    <t>Rehobson, Kaylani</t>
  </si>
  <si>
    <t>Egger, Sienna</t>
  </si>
  <si>
    <t>Campbell, Bailey</t>
  </si>
  <si>
    <t>Harper, Kylie</t>
  </si>
  <si>
    <t>Bristow</t>
  </si>
  <si>
    <t>Lentz, Kaylee</t>
  </si>
  <si>
    <t>Johnson, Lexi</t>
  </si>
  <si>
    <t>Combs, Noelani</t>
  </si>
  <si>
    <t>Myers, Josie</t>
  </si>
  <si>
    <t>Anderson, Ella</t>
  </si>
  <si>
    <t>165 Pound Weight Division</t>
  </si>
  <si>
    <t>PRITCHARD, ALBANEY</t>
  </si>
  <si>
    <t>VANDIVER, BRYCELYN</t>
  </si>
  <si>
    <t>MOSS, BAILEY</t>
  </si>
  <si>
    <t>MCNIEL, JAMISON</t>
  </si>
  <si>
    <t>GEORGE, HANNAH</t>
  </si>
  <si>
    <t>SELBY, ANNI</t>
  </si>
  <si>
    <t>TOMLIN, ALLANA</t>
  </si>
  <si>
    <t>HANCOCK, MADISON</t>
  </si>
  <si>
    <t>VEALE, OLIVIA</t>
  </si>
  <si>
    <t>HUNT, KADY</t>
  </si>
  <si>
    <t>COFFELT, KIKI</t>
  </si>
  <si>
    <t>Liberty</t>
  </si>
  <si>
    <t>URREY, TESSA</t>
  </si>
  <si>
    <t>ROBARDS, BAYLEE</t>
  </si>
  <si>
    <t>CASTLE, JAYLEE</t>
  </si>
  <si>
    <t>HADGES, ALORA</t>
  </si>
  <si>
    <t>BYNM, JASMINE</t>
  </si>
  <si>
    <t>181 Pound Weight Division</t>
  </si>
  <si>
    <t>NEWMAN, ALLISON</t>
  </si>
  <si>
    <t>PASHOS, JIMMIE</t>
  </si>
  <si>
    <t>HENRY, NIKA</t>
  </si>
  <si>
    <t>ARNOLD, GEORGIA</t>
  </si>
  <si>
    <t>WALL, CORRINE</t>
  </si>
  <si>
    <t>PYLES, HAILEY</t>
  </si>
  <si>
    <t>THOMPSON, LEAH</t>
  </si>
  <si>
    <t>BURGESS, JENNA</t>
  </si>
  <si>
    <t>GRANT, KENDELL</t>
  </si>
  <si>
    <t>BUTLER, ROMONA</t>
  </si>
  <si>
    <t>198 Pound Weight Division</t>
  </si>
  <si>
    <t>Burns, Marlee</t>
  </si>
  <si>
    <t xml:space="preserve"> Casey, Lilyan</t>
  </si>
  <si>
    <t>Breaheisen, Emma</t>
  </si>
  <si>
    <t>Powea, Dallas</t>
  </si>
  <si>
    <t>Locust Grove</t>
  </si>
  <si>
    <t>Stallworth, Avery</t>
  </si>
  <si>
    <t>Graham, Preslie</t>
  </si>
  <si>
    <t>Herresa, Tessa</t>
  </si>
  <si>
    <t>McCarty, Bailey</t>
  </si>
  <si>
    <t>Ervin, Haily</t>
  </si>
  <si>
    <t>Terry, Kierra</t>
  </si>
  <si>
    <t>220 Pound Weight Division</t>
  </si>
  <si>
    <t>Simmons, Destiney</t>
  </si>
  <si>
    <t>Doughty, Bailey</t>
  </si>
  <si>
    <t>Brown, Katie</t>
  </si>
  <si>
    <t>Blackburn, Reagan</t>
  </si>
  <si>
    <t>Bunch, Aubrey</t>
  </si>
  <si>
    <t>Greninger, Audrey</t>
  </si>
  <si>
    <t>Broan, Callie</t>
  </si>
  <si>
    <t>Lynn, Jae</t>
  </si>
  <si>
    <t>Thompson, Kenzi</t>
  </si>
  <si>
    <t>Baker, Rio</t>
  </si>
  <si>
    <t>275 Pound Weight Division</t>
  </si>
  <si>
    <t>Heavy Weight Division</t>
  </si>
  <si>
    <t>DOVER, KIYAH</t>
  </si>
  <si>
    <t>BURKS, JADEN</t>
  </si>
  <si>
    <t>PAGE, FAITH</t>
  </si>
  <si>
    <t>AUSTIN, CAITLYNN</t>
  </si>
  <si>
    <t>BARFELL, SEPTEMBRE</t>
  </si>
  <si>
    <t>HORTON, TIA</t>
  </si>
  <si>
    <t>CHERCY, SHYLE</t>
  </si>
  <si>
    <t>High School Team Standings</t>
  </si>
  <si>
    <t>CLASS</t>
  </si>
  <si>
    <t>TEAMS</t>
  </si>
  <si>
    <t>97</t>
  </si>
  <si>
    <t>108</t>
  </si>
  <si>
    <t>121</t>
  </si>
  <si>
    <t>136</t>
  </si>
  <si>
    <t>150</t>
  </si>
  <si>
    <t>165</t>
  </si>
  <si>
    <t>181</t>
  </si>
  <si>
    <t>198</t>
  </si>
  <si>
    <t>220</t>
  </si>
  <si>
    <t>HWT</t>
  </si>
  <si>
    <t>Total Points</t>
  </si>
  <si>
    <t>Tahlequah Seq.</t>
  </si>
  <si>
    <t>Oaks</t>
  </si>
  <si>
    <t>Beggs</t>
  </si>
  <si>
    <t>Cleveland</t>
  </si>
  <si>
    <t>High School Outstanding Lifter Awards</t>
  </si>
  <si>
    <t>LIGHT WEIGHT LIFTERS</t>
  </si>
  <si>
    <t>HEAVY WEIGHT LIFTERS</t>
  </si>
  <si>
    <t>DO NOT DELETE OR CHANGE THE FORMULAS BELOW</t>
  </si>
  <si>
    <t>NAME</t>
  </si>
  <si>
    <t>SCHOOL</t>
  </si>
  <si>
    <t>Large School Entry List</t>
  </si>
  <si>
    <t>#</t>
  </si>
  <si>
    <t>Name</t>
  </si>
  <si>
    <t>Body            Weight</t>
  </si>
  <si>
    <t>OPENERS</t>
  </si>
  <si>
    <t>Squat</t>
  </si>
  <si>
    <t>Bench</t>
  </si>
  <si>
    <t>Deadlift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</si>
</sst>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0.000"/>
  </numFmts>
  <fonts count="24">
    <font>
      <sz val="10.0"/>
      <color rgb="FF000000"/>
      <name val="Arial"/>
    </font>
    <font>
      <b/>
      <sz val="10.0"/>
      <name val="Arial"/>
    </font>
    <font>
      <sz val="10.0"/>
      <name val="Arial"/>
    </font>
    <font>
      <b/>
      <u/>
      <sz val="20.0"/>
      <name val="Arial"/>
    </font>
    <font/>
    <font>
      <b/>
      <u/>
      <sz val="20.0"/>
      <name val="Arial"/>
    </font>
    <font>
      <b/>
      <u/>
      <sz val="20.0"/>
      <name val="Arial"/>
    </font>
    <font>
      <b/>
      <sz val="16.0"/>
      <name val="Arial"/>
    </font>
    <font>
      <sz val="12.0"/>
      <name val="Arial"/>
    </font>
    <font>
      <b/>
      <sz val="12.0"/>
      <name val="Arial"/>
    </font>
    <font>
      <sz val="14.0"/>
      <name val="Arial"/>
    </font>
    <font>
      <sz val="12.0"/>
      <color rgb="FF000000"/>
      <name val="Arial"/>
    </font>
    <font>
      <b/>
      <u/>
      <sz val="20.0"/>
      <name val="Arial"/>
    </font>
    <font>
      <name val="Arial"/>
    </font>
    <font>
      <sz val="7.0"/>
      <name val="Arial"/>
    </font>
    <font>
      <sz val="15.0"/>
      <name val="Arial"/>
    </font>
    <font>
      <b/>
      <u/>
      <sz val="16.0"/>
      <name val="Arial"/>
    </font>
    <font>
      <b/>
      <sz val="14.0"/>
      <name val="Arial"/>
    </font>
    <font>
      <sz val="28.0"/>
      <name val="Arial"/>
    </font>
    <font>
      <sz val="11.0"/>
      <name val="Arial"/>
    </font>
    <font>
      <b/>
      <sz val="22.0"/>
      <name val="Arial"/>
    </font>
    <font>
      <sz val="8.0"/>
      <name val="Arial"/>
    </font>
    <font>
      <b/>
      <sz val="12.0"/>
      <color rgb="FFFFFFFF"/>
      <name val="Arial"/>
    </font>
    <font>
      <b/>
      <u/>
      <sz val="18.0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9900"/>
        <bgColor rgb="FFFF9900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</fills>
  <borders count="44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/>
      <right/>
      <top/>
      <bottom/>
    </border>
    <border>
      <left style="medium">
        <color rgb="FF000000"/>
      </left>
      <top/>
      <bottom style="thick">
        <color rgb="FF000000"/>
      </bottom>
    </border>
    <border>
      <top/>
      <bottom style="thick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bottom style="thick">
        <color rgb="FF000000"/>
      </bottom>
    </border>
    <border>
      <left style="thin">
        <color rgb="FF000000"/>
      </left>
      <right style="medium">
        <color rgb="FF000000"/>
      </right>
      <bottom style="thick">
        <color rgb="FF000000"/>
      </bottom>
    </border>
    <border>
      <right style="thin">
        <color rgb="FF000000"/>
      </right>
      <bottom style="thick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ck">
        <color rgb="FF000000"/>
      </top>
    </border>
    <border>
      <left style="thin">
        <color rgb="FF000000"/>
      </left>
      <right style="thin">
        <color rgb="FF000000"/>
      </right>
      <top style="thick">
        <color rgb="FF000000"/>
      </top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2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1" fillId="2" fontId="3" numFmtId="0" xfId="0" applyAlignment="1" applyBorder="1" applyFill="1" applyFont="1">
      <alignment horizontal="center" readingOrder="0" vertical="center"/>
    </xf>
    <xf borderId="2" fillId="0" fontId="4" numFmtId="0" xfId="0" applyBorder="1" applyFont="1"/>
    <xf borderId="3" fillId="2" fontId="5" numFmtId="0" xfId="0" applyAlignment="1" applyBorder="1" applyFont="1">
      <alignment vertical="center"/>
    </xf>
    <xf borderId="4" fillId="2" fontId="6" numFmtId="0" xfId="0" applyAlignment="1" applyBorder="1" applyFont="1">
      <alignment horizontal="center" vertical="center"/>
    </xf>
    <xf borderId="0" fillId="0" fontId="2" numFmtId="0" xfId="0" applyAlignment="1" applyFont="1">
      <alignment horizontal="center"/>
    </xf>
    <xf borderId="5" fillId="2" fontId="7" numFmtId="0" xfId="0" applyAlignment="1" applyBorder="1" applyFont="1">
      <alignment horizontal="center" readingOrder="0" vertical="center"/>
    </xf>
    <xf borderId="6" fillId="0" fontId="4" numFmtId="0" xfId="0" applyBorder="1" applyFont="1"/>
    <xf borderId="7" fillId="2" fontId="7" numFmtId="0" xfId="0" applyAlignment="1" applyBorder="1" applyFont="1">
      <alignment vertical="center"/>
    </xf>
    <xf borderId="8" fillId="2" fontId="7" numFmtId="0" xfId="0" applyAlignment="1" applyBorder="1" applyFont="1">
      <alignment horizontal="center" vertical="center"/>
    </xf>
    <xf borderId="9" fillId="0" fontId="4" numFmtId="0" xfId="0" applyBorder="1" applyFont="1"/>
    <xf borderId="10" fillId="0" fontId="4" numFmtId="0" xfId="0" applyBorder="1" applyFont="1"/>
    <xf borderId="11" fillId="0" fontId="8" numFmtId="0" xfId="0" applyAlignment="1" applyBorder="1" applyFont="1">
      <alignment horizontal="center" vertical="center"/>
    </xf>
    <xf borderId="12" fillId="0" fontId="8" numFmtId="0" xfId="0" applyAlignment="1" applyBorder="1" applyFont="1">
      <alignment horizontal="center" vertical="center"/>
    </xf>
    <xf borderId="12" fillId="0" fontId="9" numFmtId="0" xfId="0" applyAlignment="1" applyBorder="1" applyFont="1">
      <alignment horizontal="center" shrinkToFit="0" textRotation="90" vertical="center" wrapText="1"/>
    </xf>
    <xf borderId="12" fillId="0" fontId="9" numFmtId="0" xfId="0" applyAlignment="1" applyBorder="1" applyFont="1">
      <alignment horizontal="center" textRotation="90" vertical="center"/>
    </xf>
    <xf borderId="13" fillId="0" fontId="9" numFmtId="0" xfId="0" applyAlignment="1" applyBorder="1" applyFont="1">
      <alignment horizontal="center" textRotation="90" vertical="center"/>
    </xf>
    <xf borderId="14" fillId="0" fontId="9" numFmtId="0" xfId="0" applyAlignment="1" applyBorder="1" applyFont="1">
      <alignment horizontal="center" textRotation="90" vertical="center"/>
    </xf>
    <xf borderId="15" fillId="0" fontId="9" numFmtId="0" xfId="0" applyAlignment="1" applyBorder="1" applyFont="1">
      <alignment horizontal="center" textRotation="90" vertical="center"/>
    </xf>
    <xf borderId="13" fillId="0" fontId="9" numFmtId="1" xfId="0" applyAlignment="1" applyBorder="1" applyFont="1" applyNumberFormat="1">
      <alignment horizontal="center" textRotation="90" vertical="center"/>
    </xf>
    <xf borderId="16" fillId="3" fontId="10" numFmtId="0" xfId="0" applyAlignment="1" applyBorder="1" applyFill="1" applyFont="1">
      <alignment horizontal="right" vertical="bottom"/>
    </xf>
    <xf borderId="17" fillId="3" fontId="10" numFmtId="0" xfId="0" applyAlignment="1" applyBorder="1" applyFont="1">
      <alignment vertical="bottom"/>
    </xf>
    <xf borderId="17" fillId="3" fontId="10" numFmtId="164" xfId="0" applyAlignment="1" applyBorder="1" applyFont="1" applyNumberFormat="1">
      <alignment horizontal="right" vertical="bottom"/>
    </xf>
    <xf borderId="18" fillId="0" fontId="8" numFmtId="1" xfId="0" applyAlignment="1" applyBorder="1" applyFont="1" applyNumberFormat="1">
      <alignment horizontal="center" vertical="center"/>
    </xf>
    <xf borderId="16" fillId="3" fontId="10" numFmtId="164" xfId="0" applyAlignment="1" applyBorder="1" applyFont="1" applyNumberFormat="1">
      <alignment horizontal="right" readingOrder="0" vertical="bottom"/>
    </xf>
    <xf borderId="16" fillId="0" fontId="10" numFmtId="164" xfId="0" applyAlignment="1" applyBorder="1" applyFont="1" applyNumberFormat="1">
      <alignment horizontal="right" vertical="bottom"/>
    </xf>
    <xf borderId="16" fillId="3" fontId="10" numFmtId="164" xfId="0" applyAlignment="1" applyBorder="1" applyFont="1" applyNumberFormat="1">
      <alignment horizontal="right" vertical="bottom"/>
    </xf>
    <xf borderId="18" fillId="0" fontId="8" numFmtId="165" xfId="0" applyAlignment="1" applyBorder="1" applyFont="1" applyNumberFormat="1">
      <alignment horizontal="center" vertical="center"/>
    </xf>
    <xf borderId="18" fillId="0" fontId="8" numFmtId="0" xfId="0" applyAlignment="1" applyBorder="1" applyFont="1">
      <alignment horizontal="center" vertical="center"/>
    </xf>
    <xf borderId="18" fillId="0" fontId="8" numFmtId="0" xfId="0" applyAlignment="1" applyBorder="1" applyFont="1">
      <alignment horizontal="center" readingOrder="0" vertical="center"/>
    </xf>
    <xf borderId="18" fillId="0" fontId="2" numFmtId="0" xfId="0" applyAlignment="1" applyBorder="1" applyFont="1">
      <alignment horizontal="center" vertical="center"/>
    </xf>
    <xf borderId="0" fillId="0" fontId="2" numFmtId="0" xfId="0" applyAlignment="1" applyFont="1">
      <alignment vertical="center"/>
    </xf>
    <xf borderId="18" fillId="3" fontId="10" numFmtId="0" xfId="0" applyAlignment="1" applyBorder="1" applyFont="1">
      <alignment horizontal="right" vertical="bottom"/>
    </xf>
    <xf borderId="19" fillId="3" fontId="10" numFmtId="0" xfId="0" applyAlignment="1" applyBorder="1" applyFont="1">
      <alignment vertical="bottom"/>
    </xf>
    <xf borderId="19" fillId="3" fontId="10" numFmtId="164" xfId="0" applyAlignment="1" applyBorder="1" applyFont="1" applyNumberFormat="1">
      <alignment horizontal="right" vertical="bottom"/>
    </xf>
    <xf borderId="20" fillId="0" fontId="8" numFmtId="1" xfId="0" applyAlignment="1" applyBorder="1" applyFont="1" applyNumberFormat="1">
      <alignment horizontal="center" vertical="center"/>
    </xf>
    <xf borderId="18" fillId="3" fontId="10" numFmtId="164" xfId="0" applyAlignment="1" applyBorder="1" applyFont="1" applyNumberFormat="1">
      <alignment horizontal="right" vertical="bottom"/>
    </xf>
    <xf borderId="20" fillId="0" fontId="8" numFmtId="0" xfId="0" applyAlignment="1" applyBorder="1" applyFont="1">
      <alignment horizontal="center" vertical="center"/>
    </xf>
    <xf borderId="20" fillId="0" fontId="8" numFmtId="0" xfId="0" applyAlignment="1" applyBorder="1" applyFont="1">
      <alignment horizontal="center" readingOrder="0" vertical="center"/>
    </xf>
    <xf borderId="20" fillId="0" fontId="2" numFmtId="0" xfId="0" applyAlignment="1" applyBorder="1" applyFont="1">
      <alignment horizontal="center" vertical="center"/>
    </xf>
    <xf borderId="18" fillId="3" fontId="10" numFmtId="1" xfId="0" applyAlignment="1" applyBorder="1" applyFont="1" applyNumberFormat="1">
      <alignment horizontal="right" vertical="bottom"/>
    </xf>
    <xf borderId="18" fillId="0" fontId="10" numFmtId="1" xfId="0" applyAlignment="1" applyBorder="1" applyFont="1" applyNumberFormat="1">
      <alignment horizontal="right" vertical="bottom"/>
    </xf>
    <xf borderId="21" fillId="3" fontId="10" numFmtId="0" xfId="0" applyAlignment="1" applyBorder="1" applyFont="1">
      <alignment horizontal="right" vertical="bottom"/>
    </xf>
    <xf borderId="18" fillId="0" fontId="10" numFmtId="0" xfId="0" applyAlignment="1" applyBorder="1" applyFont="1">
      <alignment horizontal="right" vertical="bottom"/>
    </xf>
    <xf borderId="20" fillId="3" fontId="11" numFmtId="0" xfId="0" applyAlignment="1" applyBorder="1" applyFont="1">
      <alignment horizontal="center" vertical="center"/>
    </xf>
    <xf borderId="20" fillId="3" fontId="11" numFmtId="0" xfId="0" applyAlignment="1" applyBorder="1" applyFont="1">
      <alignment vertical="center"/>
    </xf>
    <xf borderId="20" fillId="3" fontId="11" numFmtId="164" xfId="0" applyAlignment="1" applyBorder="1" applyFont="1" applyNumberFormat="1">
      <alignment horizontal="center" vertical="center"/>
    </xf>
    <xf borderId="20" fillId="3" fontId="11" numFmtId="1" xfId="0" applyAlignment="1" applyBorder="1" applyFont="1" applyNumberFormat="1">
      <alignment horizontal="center" vertical="center"/>
    </xf>
    <xf borderId="20" fillId="3" fontId="8" numFmtId="1" xfId="0" applyAlignment="1" applyBorder="1" applyFont="1" applyNumberFormat="1">
      <alignment horizontal="center" vertical="center"/>
    </xf>
    <xf borderId="20" fillId="3" fontId="11" numFmtId="0" xfId="0" applyAlignment="1" applyBorder="1" applyFont="1">
      <alignment readingOrder="0" vertical="center"/>
    </xf>
    <xf borderId="20" fillId="3" fontId="8" numFmtId="0" xfId="0" applyAlignment="1" applyBorder="1" applyFont="1">
      <alignment horizontal="center" vertical="center"/>
    </xf>
    <xf borderId="20" fillId="3" fontId="8" numFmtId="0" xfId="0" applyAlignment="1" applyBorder="1" applyFont="1">
      <alignment vertical="center"/>
    </xf>
    <xf borderId="20" fillId="3" fontId="8" numFmtId="164" xfId="0" applyAlignment="1" applyBorder="1" applyFont="1" applyNumberFormat="1">
      <alignment horizontal="center" vertical="center"/>
    </xf>
    <xf borderId="20" fillId="3" fontId="11" numFmtId="0" xfId="0" applyAlignment="1" applyBorder="1" applyFont="1">
      <alignment horizontal="left" vertical="center"/>
    </xf>
    <xf borderId="20" fillId="0" fontId="8" numFmtId="164" xfId="0" applyAlignment="1" applyBorder="1" applyFont="1" applyNumberFormat="1">
      <alignment horizontal="center" vertical="center"/>
    </xf>
    <xf borderId="20" fillId="0" fontId="8" numFmtId="0" xfId="0" applyAlignment="1" applyBorder="1" applyFont="1">
      <alignment vertical="center"/>
    </xf>
    <xf borderId="0" fillId="0" fontId="8" numFmtId="0" xfId="0" applyAlignment="1" applyFont="1">
      <alignment vertical="center"/>
    </xf>
    <xf borderId="0" fillId="0" fontId="8" numFmtId="0" xfId="0" applyAlignment="1" applyFont="1">
      <alignment horizontal="center" vertical="center"/>
    </xf>
    <xf borderId="0" fillId="0" fontId="8" numFmtId="1" xfId="0" applyAlignment="1" applyFont="1" applyNumberFormat="1">
      <alignment horizontal="center" vertical="center"/>
    </xf>
    <xf borderId="1" fillId="2" fontId="12" numFmtId="0" xfId="0" applyAlignment="1" applyBorder="1" applyFont="1">
      <alignment horizontal="center" vertical="center"/>
    </xf>
    <xf borderId="16" fillId="3" fontId="13" numFmtId="0" xfId="0" applyAlignment="1" applyBorder="1" applyFont="1">
      <alignment horizontal="right" vertical="bottom"/>
    </xf>
    <xf borderId="17" fillId="3" fontId="13" numFmtId="0" xfId="0" applyAlignment="1" applyBorder="1" applyFont="1">
      <alignment vertical="bottom"/>
    </xf>
    <xf borderId="17" fillId="3" fontId="13" numFmtId="164" xfId="0" applyAlignment="1" applyBorder="1" applyFont="1" applyNumberFormat="1">
      <alignment horizontal="right" vertical="bottom"/>
    </xf>
    <xf borderId="16" fillId="3" fontId="13" numFmtId="164" xfId="0" applyAlignment="1" applyBorder="1" applyFont="1" applyNumberFormat="1">
      <alignment horizontal="right" vertical="bottom"/>
    </xf>
    <xf borderId="18" fillId="3" fontId="13" numFmtId="0" xfId="0" applyAlignment="1" applyBorder="1" applyFont="1">
      <alignment horizontal="right" vertical="bottom"/>
    </xf>
    <xf borderId="19" fillId="3" fontId="13" numFmtId="0" xfId="0" applyAlignment="1" applyBorder="1" applyFont="1">
      <alignment vertical="bottom"/>
    </xf>
    <xf borderId="19" fillId="3" fontId="13" numFmtId="164" xfId="0" applyAlignment="1" applyBorder="1" applyFont="1" applyNumberFormat="1">
      <alignment horizontal="right" vertical="bottom"/>
    </xf>
    <xf borderId="18" fillId="3" fontId="13" numFmtId="164" xfId="0" applyAlignment="1" applyBorder="1" applyFont="1" applyNumberFormat="1">
      <alignment horizontal="right" vertical="bottom"/>
    </xf>
    <xf borderId="20" fillId="0" fontId="8" numFmtId="165" xfId="0" applyAlignment="1" applyBorder="1" applyFont="1" applyNumberFormat="1">
      <alignment horizontal="center" vertical="center"/>
    </xf>
    <xf borderId="18" fillId="3" fontId="13" numFmtId="1" xfId="0" applyAlignment="1" applyBorder="1" applyFont="1" applyNumberFormat="1">
      <alignment horizontal="right" vertical="bottom"/>
    </xf>
    <xf borderId="19" fillId="3" fontId="13" numFmtId="0" xfId="0" applyAlignment="1" applyBorder="1" applyFont="1">
      <alignment readingOrder="0" vertical="bottom"/>
    </xf>
    <xf borderId="18" fillId="3" fontId="13" numFmtId="0" xfId="0" applyAlignment="1" applyBorder="1" applyFont="1">
      <alignment horizontal="right" vertical="bottom"/>
    </xf>
    <xf borderId="19" fillId="3" fontId="13" numFmtId="0" xfId="0" applyAlignment="1" applyBorder="1" applyFont="1">
      <alignment vertical="bottom"/>
    </xf>
    <xf borderId="19" fillId="3" fontId="13" numFmtId="164" xfId="0" applyAlignment="1" applyBorder="1" applyFont="1" applyNumberFormat="1">
      <alignment horizontal="right" vertical="bottom"/>
    </xf>
    <xf borderId="18" fillId="0" fontId="13" numFmtId="164" xfId="0" applyAlignment="1" applyBorder="1" applyFont="1" applyNumberFormat="1">
      <alignment horizontal="right" vertical="bottom"/>
    </xf>
    <xf borderId="18" fillId="0" fontId="13" numFmtId="0" xfId="0" applyAlignment="1" applyBorder="1" applyFont="1">
      <alignment horizontal="right" vertical="bottom"/>
    </xf>
    <xf borderId="19" fillId="0" fontId="13" numFmtId="0" xfId="0" applyAlignment="1" applyBorder="1" applyFont="1">
      <alignment vertical="bottom"/>
    </xf>
    <xf borderId="19" fillId="0" fontId="13" numFmtId="164" xfId="0" applyAlignment="1" applyBorder="1" applyFont="1" applyNumberFormat="1">
      <alignment horizontal="right" vertical="bottom"/>
    </xf>
    <xf borderId="18" fillId="0" fontId="13" numFmtId="1" xfId="0" applyAlignment="1" applyBorder="1" applyFont="1" applyNumberFormat="1">
      <alignment horizontal="right" vertical="bottom"/>
    </xf>
    <xf borderId="20" fillId="0" fontId="8" numFmtId="0" xfId="0" applyAlignment="1" applyBorder="1" applyFont="1">
      <alignment readingOrder="0" vertical="center"/>
    </xf>
    <xf borderId="12" fillId="0" fontId="9" numFmtId="1" xfId="0" applyAlignment="1" applyBorder="1" applyFont="1" applyNumberFormat="1">
      <alignment horizontal="center" textRotation="90" vertical="center"/>
    </xf>
    <xf borderId="16" fillId="0" fontId="13" numFmtId="1" xfId="0" applyAlignment="1" applyBorder="1" applyFont="1" applyNumberFormat="1">
      <alignment horizontal="right" vertical="bottom"/>
    </xf>
    <xf borderId="20" fillId="3" fontId="13" numFmtId="1" xfId="0" applyAlignment="1" applyBorder="1" applyFont="1" applyNumberFormat="1">
      <alignment horizontal="right" vertical="bottom"/>
    </xf>
    <xf borderId="16" fillId="3" fontId="13" numFmtId="1" xfId="0" applyAlignment="1" applyBorder="1" applyFont="1" applyNumberFormat="1">
      <alignment horizontal="right" vertical="bottom"/>
    </xf>
    <xf borderId="18" fillId="0" fontId="13" numFmtId="0" xfId="0" applyAlignment="1" applyBorder="1" applyFont="1">
      <alignment horizontal="right" vertical="bottom"/>
    </xf>
    <xf borderId="19" fillId="0" fontId="13" numFmtId="0" xfId="0" applyAlignment="1" applyBorder="1" applyFont="1">
      <alignment vertical="bottom"/>
    </xf>
    <xf borderId="19" fillId="0" fontId="13" numFmtId="164" xfId="0" applyAlignment="1" applyBorder="1" applyFont="1" applyNumberFormat="1">
      <alignment horizontal="right" vertical="bottom"/>
    </xf>
    <xf borderId="19" fillId="3" fontId="13" numFmtId="0" xfId="0" applyAlignment="1" applyBorder="1" applyFont="1">
      <alignment vertical="bottom"/>
    </xf>
    <xf borderId="0" fillId="0" fontId="4" numFmtId="1" xfId="0" applyFont="1" applyNumberFormat="1"/>
    <xf borderId="16" fillId="3" fontId="13" numFmtId="0" xfId="0" applyAlignment="1" applyBorder="1" applyFont="1">
      <alignment horizontal="right" vertical="bottom"/>
    </xf>
    <xf borderId="17" fillId="3" fontId="13" numFmtId="0" xfId="0" applyAlignment="1" applyBorder="1" applyFont="1">
      <alignment vertical="bottom"/>
    </xf>
    <xf borderId="17" fillId="3" fontId="13" numFmtId="164" xfId="0" applyAlignment="1" applyBorder="1" applyFont="1" applyNumberFormat="1">
      <alignment horizontal="right" vertical="bottom"/>
    </xf>
    <xf borderId="19" fillId="3" fontId="13" numFmtId="0" xfId="0" applyAlignment="1" applyBorder="1" applyFont="1">
      <alignment vertical="bottom"/>
    </xf>
    <xf borderId="16" fillId="0" fontId="13" numFmtId="0" xfId="0" applyAlignment="1" applyBorder="1" applyFont="1">
      <alignment horizontal="right" vertical="bottom"/>
    </xf>
    <xf borderId="17" fillId="0" fontId="13" numFmtId="0" xfId="0" applyAlignment="1" applyBorder="1" applyFont="1">
      <alignment vertical="bottom"/>
    </xf>
    <xf borderId="17" fillId="0" fontId="13" numFmtId="0" xfId="0" applyAlignment="1" applyBorder="1" applyFont="1">
      <alignment readingOrder="0" vertical="bottom"/>
    </xf>
    <xf borderId="17" fillId="0" fontId="13" numFmtId="164" xfId="0" applyAlignment="1" applyBorder="1" applyFont="1" applyNumberFormat="1">
      <alignment horizontal="right" vertical="bottom"/>
    </xf>
    <xf borderId="16" fillId="0" fontId="13" numFmtId="0" xfId="0" applyAlignment="1" applyBorder="1" applyFont="1">
      <alignment horizontal="right" readingOrder="0" vertical="bottom"/>
    </xf>
    <xf borderId="19" fillId="3" fontId="13" numFmtId="0" xfId="0" applyAlignment="1" applyBorder="1" applyFont="1">
      <alignment readingOrder="0" vertical="bottom"/>
    </xf>
    <xf borderId="18" fillId="0" fontId="13" numFmtId="0" xfId="0" applyAlignment="1" applyBorder="1" applyFont="1">
      <alignment horizontal="right" readingOrder="0" vertical="bottom"/>
    </xf>
    <xf borderId="19" fillId="0" fontId="13" numFmtId="0" xfId="0" applyAlignment="1" applyBorder="1" applyFont="1">
      <alignment readingOrder="0" vertical="bottom"/>
    </xf>
    <xf borderId="19" fillId="3" fontId="14" numFmtId="0" xfId="0" applyAlignment="1" applyBorder="1" applyFont="1">
      <alignment readingOrder="0" vertical="bottom"/>
    </xf>
    <xf borderId="18" fillId="3" fontId="13" numFmtId="0" xfId="0" applyAlignment="1" applyBorder="1" applyFont="1">
      <alignment horizontal="right" vertical="bottom"/>
    </xf>
    <xf borderId="18" fillId="3" fontId="13" numFmtId="0" xfId="0" applyAlignment="1" applyBorder="1" applyFont="1">
      <alignment horizontal="right" readingOrder="0" vertical="bottom"/>
    </xf>
    <xf borderId="19" fillId="0" fontId="14" numFmtId="0" xfId="0" applyAlignment="1" applyBorder="1" applyFont="1">
      <alignment readingOrder="0" vertical="bottom"/>
    </xf>
    <xf borderId="18" fillId="0" fontId="8" numFmtId="0" xfId="0" applyAlignment="1" applyBorder="1" applyFont="1">
      <alignment horizontal="right" vertical="bottom"/>
    </xf>
    <xf borderId="19" fillId="0" fontId="8" numFmtId="0" xfId="0" applyAlignment="1" applyBorder="1" applyFont="1">
      <alignment vertical="bottom"/>
    </xf>
    <xf borderId="19" fillId="0" fontId="8" numFmtId="164" xfId="0" applyAlignment="1" applyBorder="1" applyFont="1" applyNumberFormat="1">
      <alignment horizontal="right" vertical="bottom"/>
    </xf>
    <xf borderId="18" fillId="3" fontId="8" numFmtId="1" xfId="0" applyAlignment="1" applyBorder="1" applyFont="1" applyNumberFormat="1">
      <alignment horizontal="right" vertical="bottom"/>
    </xf>
    <xf borderId="18" fillId="0" fontId="15" numFmtId="1" xfId="0" applyAlignment="1" applyBorder="1" applyFont="1" applyNumberFormat="1">
      <alignment horizontal="right" vertical="bottom"/>
    </xf>
    <xf borderId="18" fillId="3" fontId="8" numFmtId="0" xfId="0" applyAlignment="1" applyBorder="1" applyFont="1">
      <alignment horizontal="right" vertical="bottom"/>
    </xf>
    <xf borderId="19" fillId="3" fontId="8" numFmtId="0" xfId="0" applyAlignment="1" applyBorder="1" applyFont="1">
      <alignment vertical="bottom"/>
    </xf>
    <xf borderId="19" fillId="3" fontId="8" numFmtId="164" xfId="0" applyAlignment="1" applyBorder="1" applyFont="1" applyNumberFormat="1">
      <alignment horizontal="right" vertical="bottom"/>
    </xf>
    <xf borderId="18" fillId="0" fontId="8" numFmtId="164" xfId="0" applyAlignment="1" applyBorder="1" applyFont="1" applyNumberFormat="1">
      <alignment horizontal="right" vertical="bottom"/>
    </xf>
    <xf borderId="18" fillId="0" fontId="15" numFmtId="164" xfId="0" applyAlignment="1" applyBorder="1" applyFont="1" applyNumberFormat="1">
      <alignment horizontal="right" vertical="bottom"/>
    </xf>
    <xf borderId="18" fillId="3" fontId="8" numFmtId="164" xfId="0" applyAlignment="1" applyBorder="1" applyFont="1" applyNumberFormat="1">
      <alignment horizontal="right" vertical="bottom"/>
    </xf>
    <xf borderId="20" fillId="3" fontId="13" numFmtId="0" xfId="0" applyAlignment="1" applyBorder="1" applyFont="1">
      <alignment horizontal="right" vertical="bottom"/>
    </xf>
    <xf borderId="22" fillId="3" fontId="13" numFmtId="0" xfId="0" applyAlignment="1" applyBorder="1" applyFont="1">
      <alignment vertical="bottom"/>
    </xf>
    <xf borderId="22" fillId="3" fontId="13" numFmtId="0" xfId="0" applyAlignment="1" applyBorder="1" applyFont="1">
      <alignment readingOrder="0" vertical="bottom"/>
    </xf>
    <xf borderId="22" fillId="3" fontId="13" numFmtId="164" xfId="0" applyAlignment="1" applyBorder="1" applyFont="1" applyNumberFormat="1">
      <alignment horizontal="right" vertical="bottom"/>
    </xf>
    <xf borderId="20" fillId="0" fontId="13" numFmtId="164" xfId="0" applyAlignment="1" applyBorder="1" applyFont="1" applyNumberFormat="1">
      <alignment horizontal="right" vertical="bottom"/>
    </xf>
    <xf borderId="20" fillId="3" fontId="13" numFmtId="164" xfId="0" applyAlignment="1" applyBorder="1" applyFont="1" applyNumberFormat="1">
      <alignment horizontal="right" vertical="bottom"/>
    </xf>
    <xf borderId="18" fillId="0" fontId="8" numFmtId="1" xfId="0" applyAlignment="1" applyBorder="1" applyFont="1" applyNumberFormat="1">
      <alignment horizontal="right" vertical="bottom"/>
    </xf>
    <xf borderId="20" fillId="3" fontId="13" numFmtId="0" xfId="0" applyAlignment="1" applyBorder="1" applyFont="1">
      <alignment horizontal="right" vertical="bottom"/>
    </xf>
    <xf borderId="22" fillId="3" fontId="13" numFmtId="0" xfId="0" applyAlignment="1" applyBorder="1" applyFont="1">
      <alignment vertical="bottom"/>
    </xf>
    <xf borderId="22" fillId="3" fontId="13" numFmtId="164" xfId="0" applyAlignment="1" applyBorder="1" applyFont="1" applyNumberFormat="1">
      <alignment horizontal="right" vertical="bottom"/>
    </xf>
    <xf borderId="20" fillId="0" fontId="13" numFmtId="1" xfId="0" applyAlignment="1" applyBorder="1" applyFont="1" applyNumberFormat="1">
      <alignment horizontal="right" vertical="bottom"/>
    </xf>
    <xf borderId="16" fillId="0" fontId="13" numFmtId="1" xfId="0" applyAlignment="1" applyBorder="1" applyFont="1" applyNumberFormat="1">
      <alignment horizontal="right" vertical="bottom"/>
    </xf>
    <xf borderId="18" fillId="0" fontId="13" numFmtId="164" xfId="0" applyAlignment="1" applyBorder="1" applyFont="1" applyNumberFormat="1">
      <alignment horizontal="right" vertical="bottom"/>
    </xf>
    <xf borderId="18" fillId="0" fontId="13" numFmtId="1" xfId="0" applyAlignment="1" applyBorder="1" applyFont="1" applyNumberFormat="1">
      <alignment horizontal="right" vertical="bottom"/>
    </xf>
    <xf borderId="18" fillId="3" fontId="13" numFmtId="1" xfId="0" applyAlignment="1" applyBorder="1" applyFont="1" applyNumberFormat="1">
      <alignment horizontal="right" vertical="bottom"/>
    </xf>
    <xf borderId="19" fillId="3" fontId="8" numFmtId="0" xfId="0" applyAlignment="1" applyBorder="1" applyFont="1">
      <alignment readingOrder="0" vertical="bottom"/>
    </xf>
    <xf borderId="18" fillId="4" fontId="10" numFmtId="1" xfId="0" applyAlignment="1" applyBorder="1" applyFill="1" applyFont="1" applyNumberFormat="1">
      <alignment horizontal="right" vertical="bottom"/>
    </xf>
    <xf borderId="19" fillId="0" fontId="8" numFmtId="0" xfId="0" applyAlignment="1" applyBorder="1" applyFont="1">
      <alignment readingOrder="0" vertical="bottom"/>
    </xf>
    <xf borderId="18" fillId="3" fontId="13" numFmtId="1" xfId="0" applyAlignment="1" applyBorder="1" applyFont="1" applyNumberFormat="1">
      <alignment vertical="bottom"/>
    </xf>
    <xf borderId="23" fillId="0" fontId="8" numFmtId="0" xfId="0" applyAlignment="1" applyBorder="1" applyFont="1">
      <alignment horizontal="center" vertical="center"/>
    </xf>
    <xf borderId="24" fillId="0" fontId="8" numFmtId="0" xfId="0" applyAlignment="1" applyBorder="1" applyFont="1">
      <alignment horizontal="center" vertical="center"/>
    </xf>
    <xf borderId="24" fillId="0" fontId="9" numFmtId="0" xfId="0" applyAlignment="1" applyBorder="1" applyFont="1">
      <alignment horizontal="center" shrinkToFit="0" textRotation="90" vertical="center" wrapText="1"/>
    </xf>
    <xf borderId="19" fillId="0" fontId="13" numFmtId="0" xfId="0" applyAlignment="1" applyBorder="1" applyFont="1">
      <alignment readingOrder="0" vertical="bottom"/>
    </xf>
    <xf borderId="20" fillId="0" fontId="8" numFmtId="0" xfId="0" applyAlignment="1" applyBorder="1" applyFont="1">
      <alignment horizontal="right" vertical="bottom"/>
    </xf>
    <xf borderId="20" fillId="0" fontId="8" numFmtId="0" xfId="0" applyAlignment="1" applyBorder="1" applyFont="1">
      <alignment vertical="bottom"/>
    </xf>
    <xf borderId="20" fillId="0" fontId="8" numFmtId="164" xfId="0" applyAlignment="1" applyBorder="1" applyFont="1" applyNumberFormat="1">
      <alignment horizontal="right" vertical="bottom"/>
    </xf>
    <xf borderId="20" fillId="3" fontId="8" numFmtId="0" xfId="0" applyAlignment="1" applyBorder="1" applyFont="1">
      <alignment horizontal="right" vertical="bottom"/>
    </xf>
    <xf borderId="20" fillId="3" fontId="8" numFmtId="0" xfId="0" applyAlignment="1" applyBorder="1" applyFont="1">
      <alignment vertical="bottom"/>
    </xf>
    <xf borderId="20" fillId="3" fontId="8" numFmtId="164" xfId="0" applyAlignment="1" applyBorder="1" applyFont="1" applyNumberFormat="1">
      <alignment horizontal="right" vertical="bottom"/>
    </xf>
    <xf borderId="20" fillId="0" fontId="8" numFmtId="0" xfId="0" applyAlignment="1" applyBorder="1" applyFont="1">
      <alignment readingOrder="0" vertical="bottom"/>
    </xf>
    <xf borderId="20" fillId="0" fontId="13" numFmtId="0" xfId="0" applyAlignment="1" applyBorder="1" applyFont="1">
      <alignment vertical="bottom"/>
    </xf>
    <xf borderId="20" fillId="0" fontId="13" numFmtId="164" xfId="0" applyAlignment="1" applyBorder="1" applyFont="1" applyNumberFormat="1">
      <alignment vertical="bottom"/>
    </xf>
    <xf borderId="17" fillId="3" fontId="13" numFmtId="0" xfId="0" applyAlignment="1" applyBorder="1" applyFont="1">
      <alignment readingOrder="0" vertical="bottom"/>
    </xf>
    <xf borderId="18" fillId="3" fontId="13" numFmtId="164" xfId="0" applyAlignment="1" applyBorder="1" applyFont="1" applyNumberFormat="1">
      <alignment horizontal="right" readingOrder="0" vertical="bottom"/>
    </xf>
    <xf borderId="1" fillId="2" fontId="16" numFmtId="0" xfId="0" applyAlignment="1" applyBorder="1" applyFont="1">
      <alignment horizontal="center" vertical="center"/>
    </xf>
    <xf borderId="25" fillId="0" fontId="4" numFmtId="0" xfId="0" applyBorder="1" applyFont="1"/>
    <xf borderId="26" fillId="2" fontId="17" numFmtId="0" xfId="0" applyAlignment="1" applyBorder="1" applyFont="1">
      <alignment horizontal="center" readingOrder="0" vertical="center"/>
    </xf>
    <xf borderId="27" fillId="0" fontId="4" numFmtId="0" xfId="0" applyBorder="1" applyFont="1"/>
    <xf borderId="28" fillId="0" fontId="4" numFmtId="0" xfId="0" applyBorder="1" applyFont="1"/>
    <xf borderId="0" fillId="0" fontId="18" numFmtId="0" xfId="0" applyFont="1"/>
    <xf borderId="29" fillId="0" fontId="1" numFmtId="49" xfId="0" applyAlignment="1" applyBorder="1" applyFont="1" applyNumberFormat="1">
      <alignment horizontal="center" textRotation="90"/>
    </xf>
    <xf borderId="30" fillId="0" fontId="1" numFmtId="49" xfId="0" applyAlignment="1" applyBorder="1" applyFont="1" applyNumberFormat="1">
      <alignment horizontal="center"/>
    </xf>
    <xf borderId="30" fillId="0" fontId="1" numFmtId="49" xfId="0" applyAlignment="1" applyBorder="1" applyFont="1" applyNumberFormat="1">
      <alignment horizontal="center" readingOrder="0" textRotation="90"/>
    </xf>
    <xf borderId="30" fillId="0" fontId="1" numFmtId="49" xfId="0" applyAlignment="1" applyBorder="1" applyFont="1" applyNumberFormat="1">
      <alignment horizontal="center" textRotation="90"/>
    </xf>
    <xf borderId="31" fillId="0" fontId="1" numFmtId="49" xfId="0" applyAlignment="1" applyBorder="1" applyFont="1" applyNumberFormat="1">
      <alignment horizontal="center" shrinkToFit="0" textRotation="90" wrapText="1"/>
    </xf>
    <xf borderId="0" fillId="0" fontId="2" numFmtId="0" xfId="0" applyAlignment="1" applyFont="1">
      <alignment textRotation="90"/>
    </xf>
    <xf borderId="32" fillId="0" fontId="2" numFmtId="0" xfId="0" applyAlignment="1" applyBorder="1" applyFont="1">
      <alignment vertical="center"/>
    </xf>
    <xf borderId="33" fillId="3" fontId="19" numFmtId="0" xfId="0" applyAlignment="1" applyBorder="1" applyFont="1">
      <alignment vertical="bottom"/>
    </xf>
    <xf borderId="33" fillId="3" fontId="13" numFmtId="0" xfId="0" applyAlignment="1" applyBorder="1" applyFont="1">
      <alignment horizontal="center" vertical="bottom"/>
    </xf>
    <xf borderId="34" fillId="3" fontId="13" numFmtId="0" xfId="0" applyAlignment="1" applyBorder="1" applyFont="1">
      <alignment horizontal="center" vertical="bottom"/>
    </xf>
    <xf borderId="35" fillId="3" fontId="13" numFmtId="0" xfId="0" applyAlignment="1" applyBorder="1" applyFont="1">
      <alignment horizontal="center" vertical="bottom"/>
    </xf>
    <xf borderId="36" fillId="0" fontId="2" numFmtId="0" xfId="0" applyAlignment="1" applyBorder="1" applyFont="1">
      <alignment vertical="center"/>
    </xf>
    <xf borderId="18" fillId="3" fontId="19" numFmtId="0" xfId="0" applyAlignment="1" applyBorder="1" applyFont="1">
      <alignment vertical="bottom"/>
    </xf>
    <xf borderId="37" fillId="3" fontId="13" numFmtId="0" xfId="0" applyAlignment="1" applyBorder="1" applyFont="1">
      <alignment horizontal="center" vertical="bottom"/>
    </xf>
    <xf borderId="0" fillId="0" fontId="2" numFmtId="0" xfId="0" applyAlignment="1" applyFont="1">
      <alignment horizontal="left" vertical="center"/>
    </xf>
    <xf borderId="18" fillId="3" fontId="19" numFmtId="0" xfId="0" applyBorder="1" applyFont="1"/>
    <xf borderId="36" fillId="0" fontId="2" numFmtId="0" xfId="0" applyBorder="1" applyFont="1"/>
    <xf borderId="18" fillId="3" fontId="19" numFmtId="0" xfId="0" applyAlignment="1" applyBorder="1" applyFont="1">
      <alignment vertical="bottom"/>
    </xf>
    <xf borderId="20" fillId="3" fontId="2" numFmtId="0" xfId="0" applyAlignment="1" applyBorder="1" applyFont="1">
      <alignment readingOrder="0"/>
    </xf>
    <xf borderId="20" fillId="3" fontId="2" numFmtId="0" xfId="0" applyBorder="1" applyFont="1"/>
    <xf borderId="38" fillId="0" fontId="2" numFmtId="0" xfId="0" applyBorder="1" applyFont="1"/>
    <xf borderId="39" fillId="3" fontId="2" numFmtId="0" xfId="0" applyBorder="1" applyFont="1"/>
    <xf borderId="40" fillId="3" fontId="13" numFmtId="0" xfId="0" applyAlignment="1" applyBorder="1" applyFont="1">
      <alignment horizontal="center" vertical="bottom"/>
    </xf>
    <xf borderId="0" fillId="3" fontId="4" numFmtId="0" xfId="0" applyFont="1"/>
    <xf borderId="0" fillId="3" fontId="13" numFmtId="0" xfId="0" applyAlignment="1" applyFont="1">
      <alignment horizontal="right" vertical="bottom"/>
    </xf>
    <xf borderId="0" fillId="3" fontId="13" numFmtId="0" xfId="0" applyAlignment="1" applyFont="1">
      <alignment horizontal="center" vertical="bottom"/>
    </xf>
    <xf borderId="0" fillId="0" fontId="20" numFmtId="0" xfId="0" applyAlignment="1" applyFont="1">
      <alignment vertical="center"/>
    </xf>
    <xf borderId="0" fillId="0" fontId="20" numFmtId="0" xfId="0" applyAlignment="1" applyFont="1">
      <alignment horizontal="center" vertical="center"/>
    </xf>
    <xf borderId="0" fillId="2" fontId="20" numFmtId="0" xfId="0" applyAlignment="1" applyFont="1">
      <alignment horizontal="left" vertical="center"/>
    </xf>
    <xf borderId="0" fillId="2" fontId="20" numFmtId="0" xfId="0" applyAlignment="1" applyFont="1">
      <alignment horizontal="center" vertical="center"/>
    </xf>
    <xf borderId="0" fillId="0" fontId="9" numFmtId="0" xfId="0" applyAlignment="1" applyFont="1">
      <alignment horizontal="left"/>
    </xf>
    <xf borderId="8" fillId="2" fontId="9" numFmtId="0" xfId="0" applyAlignment="1" applyBorder="1" applyFont="1">
      <alignment horizontal="center"/>
    </xf>
    <xf borderId="0" fillId="0" fontId="10" numFmtId="0" xfId="0" applyFont="1"/>
    <xf borderId="0" fillId="0" fontId="9" numFmtId="0" xfId="0" applyFont="1"/>
    <xf borderId="8" fillId="0" fontId="9" numFmtId="0" xfId="0" applyAlignment="1" applyBorder="1" applyFont="1">
      <alignment horizontal="center"/>
    </xf>
    <xf borderId="9" fillId="0" fontId="9" numFmtId="0" xfId="0" applyAlignment="1" applyBorder="1" applyFont="1">
      <alignment horizontal="center"/>
    </xf>
    <xf borderId="10" fillId="0" fontId="9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8" fillId="0" fontId="9" numFmtId="0" xfId="0" applyBorder="1" applyFont="1"/>
    <xf borderId="9" fillId="3" fontId="9" numFmtId="0" xfId="0" applyAlignment="1" applyBorder="1" applyFont="1">
      <alignment horizontal="center" vertical="center"/>
    </xf>
    <xf borderId="10" fillId="0" fontId="9" numFmtId="0" xfId="0" applyAlignment="1" applyBorder="1" applyFont="1">
      <alignment horizontal="center" vertical="center"/>
    </xf>
    <xf borderId="0" fillId="3" fontId="2" numFmtId="0" xfId="0" applyAlignment="1" applyFont="1">
      <alignment vertical="center"/>
    </xf>
    <xf borderId="0" fillId="0" fontId="2" numFmtId="0" xfId="0" applyAlignment="1" applyFont="1">
      <alignment horizontal="center" vertical="center"/>
    </xf>
    <xf borderId="0" fillId="0" fontId="21" numFmtId="0" xfId="0" applyFont="1"/>
    <xf borderId="0" fillId="0" fontId="9" numFmtId="0" xfId="0" applyAlignment="1" applyFont="1">
      <alignment horizontal="left" vertical="center"/>
    </xf>
    <xf borderId="0" fillId="0" fontId="19" numFmtId="0" xfId="0" applyAlignment="1" applyFont="1">
      <alignment vertical="center"/>
    </xf>
    <xf borderId="9" fillId="3" fontId="9" numFmtId="0" xfId="0" applyAlignment="1" applyBorder="1" applyFont="1">
      <alignment horizontal="center"/>
    </xf>
    <xf borderId="9" fillId="0" fontId="9" numFmtId="0" xfId="0" applyAlignment="1" applyBorder="1" applyFont="1">
      <alignment horizontal="center" vertical="center"/>
    </xf>
    <xf borderId="0" fillId="0" fontId="22" numFmtId="0" xfId="0" applyFont="1"/>
    <xf borderId="0" fillId="0" fontId="22" numFmtId="0" xfId="0" applyAlignment="1" applyFont="1">
      <alignment vertical="center"/>
    </xf>
    <xf borderId="0" fillId="0" fontId="22" numFmtId="0" xfId="0" applyAlignment="1" applyFont="1">
      <alignment horizontal="center" vertical="center"/>
    </xf>
    <xf borderId="1" fillId="2" fontId="23" numFmtId="0" xfId="0" applyAlignment="1" applyBorder="1" applyFont="1">
      <alignment horizontal="center" vertical="center"/>
    </xf>
    <xf borderId="4" fillId="5" fontId="2" numFmtId="0" xfId="0" applyAlignment="1" applyBorder="1" applyFill="1" applyFont="1">
      <alignment horizontal="center"/>
    </xf>
    <xf borderId="4" fillId="5" fontId="2" numFmtId="0" xfId="0" applyBorder="1" applyFont="1"/>
    <xf borderId="41" fillId="0" fontId="2" numFmtId="0" xfId="0" applyAlignment="1" applyBorder="1" applyFont="1">
      <alignment horizontal="center" shrinkToFit="0" vertical="center" wrapText="1"/>
    </xf>
    <xf borderId="41" fillId="0" fontId="2" numFmtId="0" xfId="0" applyAlignment="1" applyBorder="1" applyFont="1">
      <alignment horizontal="center" vertical="center"/>
    </xf>
    <xf borderId="42" fillId="6" fontId="1" numFmtId="0" xfId="0" applyAlignment="1" applyBorder="1" applyFill="1" applyFont="1">
      <alignment horizontal="center"/>
    </xf>
    <xf borderId="43" fillId="0" fontId="4" numFmtId="0" xfId="0" applyBorder="1" applyFont="1"/>
    <xf borderId="22" fillId="0" fontId="4" numFmtId="0" xfId="0" applyBorder="1" applyFont="1"/>
    <xf borderId="18" fillId="0" fontId="4" numFmtId="0" xfId="0" applyBorder="1" applyFont="1"/>
    <xf borderId="20" fillId="0" fontId="2" numFmtId="0" xfId="0" applyAlignment="1" applyBorder="1" applyFont="1">
      <alignment horizontal="center"/>
    </xf>
    <xf borderId="4" fillId="5" fontId="2" numFmtId="0" xfId="0" applyAlignment="1" applyBorder="1" applyFont="1">
      <alignment shrinkToFit="0" wrapText="1"/>
    </xf>
    <xf borderId="20" fillId="5" fontId="2" numFmtId="0" xfId="0" applyBorder="1" applyFont="1"/>
    <xf borderId="20" fillId="0" fontId="2" numFmtId="0" xfId="0" applyBorder="1" applyFont="1"/>
    <xf borderId="20" fillId="0" fontId="8" numFmtId="0" xfId="0" applyBorder="1" applyFont="1"/>
    <xf borderId="20" fillId="0" fontId="8" numFmtId="0" xfId="0" applyAlignment="1" applyBorder="1" applyFont="1">
      <alignment horizontal="center"/>
    </xf>
    <xf borderId="20" fillId="0" fontId="8" numFmtId="164" xfId="0" applyAlignment="1" applyBorder="1" applyFont="1" applyNumberFormat="1">
      <alignment horizontal="center"/>
    </xf>
    <xf borderId="20" fillId="0" fontId="8" numFmtId="0" xfId="0" applyAlignment="1" applyBorder="1" applyFont="1">
      <alignment horizontal="left" vertical="center"/>
    </xf>
    <xf borderId="20" fillId="0" fontId="8" numFmtId="0" xfId="0" applyAlignment="1" applyBorder="1" applyFont="1">
      <alignment horizontal="left"/>
    </xf>
    <xf borderId="0" fillId="0" fontId="4" numFmtId="165" xfId="0" applyFont="1" applyNumberFormat="1"/>
    <xf borderId="0" fillId="0" fontId="4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2.png"/><Relationship Id="rId3" Type="http://schemas.openxmlformats.org/officeDocument/2006/relationships/image" Target="../media/image6.png"/><Relationship Id="rId4" Type="http://schemas.openxmlformats.org/officeDocument/2006/relationships/image" Target="../media/image4.png"/><Relationship Id="rId10" Type="http://schemas.openxmlformats.org/officeDocument/2006/relationships/image" Target="../media/image9.png"/><Relationship Id="rId9" Type="http://schemas.openxmlformats.org/officeDocument/2006/relationships/image" Target="../media/image3.png"/><Relationship Id="rId5" Type="http://schemas.openxmlformats.org/officeDocument/2006/relationships/image" Target="../media/image7.png"/><Relationship Id="rId6" Type="http://schemas.openxmlformats.org/officeDocument/2006/relationships/image" Target="../media/image5.png"/><Relationship Id="rId7" Type="http://schemas.openxmlformats.org/officeDocument/2006/relationships/image" Target="../media/image8.png"/><Relationship Id="rId8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228600</xdr:colOff>
      <xdr:row>22</xdr:row>
      <xdr:rowOff>114300</xdr:rowOff>
    </xdr:from>
    <xdr:ext cx="6200775" cy="2400300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41</xdr:row>
      <xdr:rowOff>142875</xdr:rowOff>
    </xdr:from>
    <xdr:ext cx="7848600" cy="22955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59</xdr:row>
      <xdr:rowOff>114300</xdr:rowOff>
    </xdr:from>
    <xdr:ext cx="7848600" cy="3810000"/>
    <xdr:pic>
      <xdr:nvPicPr>
        <xdr:cNvPr id="0" name="image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514350</xdr:colOff>
      <xdr:row>72</xdr:row>
      <xdr:rowOff>38100</xdr:rowOff>
    </xdr:from>
    <xdr:ext cx="1143000" cy="32385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87</xdr:row>
      <xdr:rowOff>47625</xdr:rowOff>
    </xdr:from>
    <xdr:ext cx="7953375" cy="3781425"/>
    <xdr:pic>
      <xdr:nvPicPr>
        <xdr:cNvPr id="0" name="image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114</xdr:row>
      <xdr:rowOff>95250</xdr:rowOff>
    </xdr:from>
    <xdr:ext cx="7962900" cy="4429125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151</xdr:row>
      <xdr:rowOff>76200</xdr:rowOff>
    </xdr:from>
    <xdr:ext cx="8048625" cy="2819400"/>
    <xdr:pic>
      <xdr:nvPicPr>
        <xdr:cNvPr id="0" name="image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164</xdr:row>
      <xdr:rowOff>9525</xdr:rowOff>
    </xdr:from>
    <xdr:ext cx="19050" cy="809625"/>
    <xdr:pic>
      <xdr:nvPicPr>
        <xdr:cNvPr id="0" name="image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160</xdr:row>
      <xdr:rowOff>123825</xdr:rowOff>
    </xdr:from>
    <xdr:ext cx="85725" cy="1371600"/>
    <xdr:pic>
      <xdr:nvPicPr>
        <xdr:cNvPr id="0" name="image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186</xdr:row>
      <xdr:rowOff>47625</xdr:rowOff>
    </xdr:from>
    <xdr:ext cx="8010525" cy="3857625"/>
    <xdr:pic>
      <xdr:nvPicPr>
        <xdr:cNvPr id="0" name="image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4" width="7.63"/>
  </cols>
  <sheetData>
    <row r="1" ht="12.0" customHeight="1"/>
    <row r="2" ht="12.0" customHeight="1">
      <c r="A2" t="s">
        <v>0</v>
      </c>
      <c r="B2" t="s">
        <v>1</v>
      </c>
    </row>
    <row r="3" ht="12.0" customHeight="1"/>
    <row r="4" ht="12.0" customHeight="1">
      <c r="A4" s="1" t="s">
        <v>2</v>
      </c>
    </row>
    <row r="5" ht="12.0" customHeight="1"/>
    <row r="6" ht="12.0" customHeight="1">
      <c r="A6" s="2" t="s">
        <v>0</v>
      </c>
      <c r="B6" t="s">
        <v>3</v>
      </c>
    </row>
    <row r="7" ht="12.0" customHeight="1"/>
    <row r="8" ht="12.0" customHeight="1">
      <c r="A8" s="2" t="s">
        <v>4</v>
      </c>
      <c r="B8" t="s">
        <v>5</v>
      </c>
    </row>
    <row r="9" ht="12.0" customHeight="1"/>
    <row r="10" ht="12.0" customHeight="1">
      <c r="A10" s="2" t="s">
        <v>6</v>
      </c>
      <c r="B10" s="2" t="s">
        <v>7</v>
      </c>
    </row>
    <row r="11" ht="12.0" customHeight="1"/>
    <row r="12" ht="12.0" customHeight="1">
      <c r="A12" s="1" t="s">
        <v>8</v>
      </c>
    </row>
    <row r="13" ht="12.0" customHeight="1"/>
    <row r="14" ht="12.0" customHeight="1">
      <c r="A14" s="2" t="s">
        <v>0</v>
      </c>
      <c r="B14" s="2" t="s">
        <v>9</v>
      </c>
    </row>
    <row r="15" ht="12.0" customHeight="1"/>
    <row r="16" ht="12.0" customHeight="1">
      <c r="A16" s="2" t="s">
        <v>4</v>
      </c>
      <c r="B16" s="2" t="s">
        <v>10</v>
      </c>
    </row>
    <row r="17" ht="12.0" customHeight="1"/>
    <row r="18" ht="12.0" customHeight="1">
      <c r="A18" s="2" t="s">
        <v>6</v>
      </c>
      <c r="B18" s="2" t="s">
        <v>11</v>
      </c>
    </row>
    <row r="19" ht="12.0" customHeight="1"/>
    <row r="20" ht="12.0" customHeight="1">
      <c r="A20" s="1" t="s">
        <v>12</v>
      </c>
    </row>
    <row r="21" ht="12.0" customHeight="1"/>
    <row r="22" ht="12.0" customHeight="1">
      <c r="A22" s="2" t="s">
        <v>0</v>
      </c>
      <c r="B22" s="2" t="s">
        <v>13</v>
      </c>
    </row>
    <row r="23" ht="12.0" customHeight="1"/>
    <row r="24" ht="12.0" customHeight="1">
      <c r="A24" s="2"/>
    </row>
    <row r="25" ht="12.0" customHeight="1"/>
    <row r="26" ht="12.0" customHeight="1">
      <c r="A26" s="2"/>
    </row>
    <row r="27" ht="12.0" customHeight="1"/>
    <row r="28" ht="12.0" customHeight="1"/>
    <row r="29" ht="12.0" customHeight="1"/>
    <row r="30" ht="12.0" customHeight="1"/>
    <row r="31" ht="12.0" customHeight="1"/>
    <row r="32" ht="12.0" customHeight="1"/>
    <row r="33" ht="12.0" customHeight="1"/>
    <row r="34" ht="12.0" customHeight="1"/>
    <row r="35" ht="12.0" customHeight="1"/>
    <row r="36" ht="12.0" customHeight="1"/>
    <row r="37" ht="12.0" customHeight="1"/>
    <row r="38" ht="12.0" customHeight="1"/>
    <row r="39" ht="12.0" customHeight="1"/>
    <row r="40" ht="12.0" customHeight="1"/>
    <row r="41" ht="12.0" customHeight="1">
      <c r="A41" s="2" t="s">
        <v>4</v>
      </c>
      <c r="B41" s="2" t="s">
        <v>14</v>
      </c>
    </row>
    <row r="42" ht="12.0" customHeight="1"/>
    <row r="43" ht="12.0" customHeight="1"/>
    <row r="44" ht="12.0" customHeight="1"/>
    <row r="45" ht="12.0" customHeight="1"/>
    <row r="46" ht="12.0" customHeight="1"/>
    <row r="47" ht="12.0" customHeight="1"/>
    <row r="48" ht="12.0" customHeight="1"/>
    <row r="49" ht="12.0" customHeight="1"/>
    <row r="50" ht="12.0" customHeight="1"/>
    <row r="51" ht="12.0" customHeight="1"/>
    <row r="52" ht="12.0" customHeight="1"/>
    <row r="53" ht="12.0" customHeight="1"/>
    <row r="54" ht="12.0" customHeight="1"/>
    <row r="55" ht="12.0" customHeight="1"/>
    <row r="56" ht="12.0" customHeight="1"/>
    <row r="57" ht="12.0" customHeight="1"/>
    <row r="58" ht="12.0" customHeight="1"/>
    <row r="59" ht="12.0" customHeight="1">
      <c r="A59" s="2" t="s">
        <v>6</v>
      </c>
      <c r="B59" s="2" t="s">
        <v>15</v>
      </c>
    </row>
    <row r="60" ht="12.0" customHeight="1"/>
    <row r="61" ht="12.0" customHeight="1"/>
    <row r="62" ht="12.0" customHeight="1"/>
    <row r="63" ht="12.0" customHeight="1"/>
    <row r="64" ht="12.0" customHeight="1"/>
    <row r="65" ht="12.0" customHeight="1"/>
    <row r="66" ht="12.0" customHeight="1"/>
    <row r="67" ht="12.0" customHeight="1"/>
    <row r="68" ht="12.0" customHeight="1"/>
    <row r="69" ht="12.0" customHeight="1"/>
    <row r="70" ht="12.0" customHeight="1"/>
    <row r="71" ht="12.0" customHeight="1"/>
    <row r="72" ht="12.0" customHeight="1"/>
    <row r="73" ht="12.0" customHeight="1"/>
    <row r="74" ht="12.0" customHeight="1"/>
    <row r="75" ht="12.0" customHeight="1"/>
    <row r="76" ht="12.0" customHeight="1"/>
    <row r="77" ht="12.0" customHeight="1"/>
    <row r="78" ht="12.0" customHeight="1"/>
    <row r="79" ht="12.0" customHeight="1"/>
    <row r="80" ht="12.0" customHeight="1"/>
    <row r="81" ht="12.0" customHeight="1"/>
    <row r="82" ht="12.0" customHeight="1"/>
    <row r="83" ht="12.0" customHeight="1"/>
    <row r="84" ht="12.0" customHeight="1"/>
    <row r="85" ht="12.0" customHeight="1"/>
    <row r="86" ht="12.0" customHeight="1"/>
    <row r="87" ht="12.0" customHeight="1">
      <c r="A87" s="2" t="s">
        <v>16</v>
      </c>
      <c r="B87" s="2" t="s">
        <v>17</v>
      </c>
    </row>
    <row r="88" ht="12.0" customHeight="1"/>
    <row r="89" ht="12.0" customHeight="1"/>
    <row r="90" ht="12.0" customHeight="1"/>
    <row r="91" ht="12.0" customHeight="1"/>
    <row r="92" ht="12.0" customHeight="1"/>
    <row r="93" ht="12.0" customHeight="1"/>
    <row r="94" ht="12.0" customHeight="1"/>
    <row r="95" ht="12.0" customHeight="1"/>
    <row r="96" ht="12.0" customHeight="1"/>
    <row r="97" ht="12.0" customHeight="1"/>
    <row r="98" ht="12.0" customHeight="1"/>
    <row r="99" ht="12.0" customHeight="1"/>
    <row r="100" ht="12.0" customHeight="1"/>
    <row r="101" ht="12.0" customHeight="1"/>
    <row r="102" ht="12.0" customHeight="1"/>
    <row r="103" ht="12.0" customHeight="1"/>
    <row r="104" ht="12.0" customHeight="1"/>
    <row r="105" ht="12.0" customHeight="1"/>
    <row r="106" ht="12.0" customHeight="1"/>
    <row r="107" ht="12.0" customHeight="1"/>
    <row r="108" ht="12.0" customHeight="1"/>
    <row r="109" ht="12.0" customHeight="1"/>
    <row r="110" ht="12.0" customHeight="1"/>
    <row r="111" ht="12.0" customHeight="1"/>
    <row r="112" ht="12.0" customHeight="1"/>
    <row r="113" ht="12.0" customHeight="1"/>
    <row r="114" ht="12.0" customHeight="1">
      <c r="A114" s="2" t="s">
        <v>16</v>
      </c>
      <c r="B114" s="2" t="s">
        <v>18</v>
      </c>
    </row>
    <row r="115" ht="12.0" customHeight="1"/>
    <row r="116" ht="12.0" customHeight="1"/>
    <row r="117" ht="12.0" customHeight="1"/>
    <row r="118" ht="12.0" customHeight="1"/>
    <row r="119" ht="12.0" customHeight="1"/>
    <row r="120" ht="12.0" customHeight="1"/>
    <row r="121" ht="12.0" customHeight="1"/>
    <row r="122" ht="12.0" customHeight="1"/>
    <row r="123" ht="12.0" customHeight="1"/>
    <row r="124" ht="12.0" customHeight="1"/>
    <row r="125" ht="12.0" customHeight="1"/>
    <row r="126" ht="12.0" customHeight="1"/>
    <row r="127" ht="12.0" customHeight="1"/>
    <row r="128" ht="12.0" customHeight="1"/>
    <row r="129" ht="12.0" customHeight="1"/>
    <row r="130" ht="12.0" customHeight="1"/>
    <row r="131" ht="12.0" customHeight="1"/>
    <row r="132" ht="12.0" customHeight="1"/>
    <row r="133" ht="12.0" customHeight="1"/>
    <row r="134" ht="12.0" customHeight="1"/>
    <row r="135" ht="12.0" customHeight="1"/>
    <row r="136" ht="12.0" customHeight="1"/>
    <row r="137" ht="12.0" customHeight="1"/>
    <row r="138" ht="12.0" customHeight="1"/>
    <row r="139" ht="12.0" customHeight="1"/>
    <row r="140" ht="12.0" customHeight="1"/>
    <row r="141" ht="12.0" customHeight="1"/>
    <row r="142" ht="12.0" customHeight="1"/>
    <row r="143" ht="12.0" customHeight="1"/>
    <row r="144" ht="12.0" customHeight="1"/>
    <row r="145" ht="12.0" customHeight="1"/>
    <row r="146" ht="12.0" customHeight="1">
      <c r="A146" s="2" t="s">
        <v>19</v>
      </c>
      <c r="B146" s="2" t="s">
        <v>20</v>
      </c>
    </row>
    <row r="147" ht="12.0" customHeight="1"/>
    <row r="148" ht="12.0" customHeight="1">
      <c r="A148" s="2" t="s">
        <v>21</v>
      </c>
      <c r="B148" s="2" t="s">
        <v>22</v>
      </c>
    </row>
    <row r="149" ht="12.0" customHeight="1"/>
    <row r="150" ht="12.0" customHeight="1">
      <c r="A150" s="2" t="s">
        <v>23</v>
      </c>
      <c r="B150" s="2" t="s">
        <v>24</v>
      </c>
    </row>
    <row r="151" ht="12.0" customHeight="1">
      <c r="D151" s="2" t="s">
        <v>25</v>
      </c>
    </row>
    <row r="152" ht="12.0" customHeight="1"/>
    <row r="153" ht="12.0" customHeight="1"/>
    <row r="154" ht="12.0" customHeight="1"/>
    <row r="155" ht="12.0" customHeight="1"/>
    <row r="156" ht="12.0" customHeight="1"/>
    <row r="157" ht="12.0" customHeight="1"/>
    <row r="158" ht="12.0" customHeight="1"/>
    <row r="159" ht="12.0" customHeight="1"/>
    <row r="160" ht="12.0" customHeight="1"/>
    <row r="161" ht="12.0" customHeight="1"/>
    <row r="162" ht="12.0" customHeight="1"/>
    <row r="163" ht="12.0" customHeight="1"/>
    <row r="164" ht="12.0" customHeight="1"/>
    <row r="165" ht="12.0" customHeight="1"/>
    <row r="166" ht="12.0" customHeight="1"/>
    <row r="167" ht="12.0" customHeight="1"/>
    <row r="168" ht="12.0" customHeight="1"/>
    <row r="169" ht="12.0" customHeight="1"/>
    <row r="170" ht="12.0" customHeight="1"/>
    <row r="171" ht="12.0" customHeight="1"/>
    <row r="172" ht="12.0" customHeight="1">
      <c r="A172" s="1" t="s">
        <v>26</v>
      </c>
    </row>
    <row r="173" ht="12.0" customHeight="1"/>
    <row r="174" ht="12.0" customHeight="1">
      <c r="A174" s="2" t="s">
        <v>0</v>
      </c>
      <c r="B174" s="2" t="s">
        <v>27</v>
      </c>
    </row>
    <row r="175" ht="12.0" customHeight="1"/>
    <row r="176" ht="12.0" customHeight="1">
      <c r="A176" s="2" t="s">
        <v>28</v>
      </c>
    </row>
    <row r="177" ht="12.0" customHeight="1">
      <c r="B177" s="2" t="s">
        <v>29</v>
      </c>
    </row>
    <row r="178" ht="12.0" customHeight="1">
      <c r="C178" s="2" t="s">
        <v>30</v>
      </c>
    </row>
    <row r="179" ht="12.0" customHeight="1">
      <c r="C179" s="2" t="s">
        <v>31</v>
      </c>
    </row>
    <row r="180" ht="12.0" customHeight="1">
      <c r="C180" s="2" t="s">
        <v>32</v>
      </c>
    </row>
    <row r="181" ht="12.0" customHeight="1"/>
    <row r="182" ht="12.0" customHeight="1">
      <c r="C182" s="2" t="s">
        <v>33</v>
      </c>
    </row>
    <row r="183" ht="12.0" customHeight="1"/>
    <row r="184" ht="12.0" customHeight="1">
      <c r="A184" s="1" t="s">
        <v>34</v>
      </c>
    </row>
    <row r="185" ht="12.0" customHeight="1"/>
    <row r="186" ht="12.0" customHeight="1">
      <c r="B186" s="2" t="s">
        <v>35</v>
      </c>
    </row>
    <row r="187" ht="12.0" customHeight="1"/>
    <row r="188" ht="12.0" customHeight="1"/>
    <row r="189" ht="12.0" customHeight="1"/>
    <row r="190" ht="12.0" customHeight="1"/>
    <row r="191" ht="12.0" customHeight="1"/>
    <row r="192" ht="12.0" customHeight="1"/>
    <row r="193" ht="12.0" customHeight="1"/>
    <row r="194" ht="12.0" customHeight="1"/>
    <row r="195" ht="12.0" customHeight="1"/>
    <row r="196" ht="12.0" customHeight="1"/>
    <row r="197" ht="12.0" customHeight="1"/>
    <row r="198" ht="12.0" customHeight="1"/>
    <row r="199" ht="12.0" customHeight="1"/>
    <row r="200" ht="12.0" customHeight="1"/>
    <row r="201" ht="12.0" customHeight="1"/>
    <row r="202" ht="12.0" customHeight="1"/>
    <row r="203" ht="12.0" customHeight="1"/>
    <row r="204" ht="12.0" customHeight="1"/>
    <row r="205" ht="12.0" customHeight="1"/>
    <row r="206" ht="12.0" customHeight="1"/>
    <row r="207" ht="12.0" customHeight="1"/>
    <row r="208" ht="12.0" customHeight="1"/>
    <row r="209" ht="12.0" customHeight="1"/>
    <row r="210" ht="12.0" customHeight="1"/>
    <row r="211" ht="12.0" customHeight="1"/>
    <row r="212" ht="12.0" customHeight="1"/>
    <row r="213" ht="12.0" customHeight="1"/>
    <row r="214" ht="12.0" customHeight="1"/>
    <row r="215" ht="12.0" customHeight="1"/>
    <row r="216" ht="12.0" customHeight="1"/>
    <row r="217" ht="12.0" customHeight="1"/>
    <row r="218" ht="12.0" customHeight="1">
      <c r="A218" s="2" t="s">
        <v>36</v>
      </c>
    </row>
    <row r="219" ht="12.0" customHeight="1"/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1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200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37" t="s">
        <v>43</v>
      </c>
      <c r="B3" s="138" t="s">
        <v>44</v>
      </c>
      <c r="C3" s="138" t="s">
        <v>45</v>
      </c>
      <c r="D3" s="139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125">
        <v>701.0</v>
      </c>
      <c r="B4" s="126" t="s">
        <v>201</v>
      </c>
      <c r="C4" s="126" t="s">
        <v>98</v>
      </c>
      <c r="D4" s="127">
        <v>212.6</v>
      </c>
      <c r="E4" s="25">
        <f t="shared" ref="E4:E53" si="1">(P4+S4+V4+M4)</f>
        <v>30</v>
      </c>
      <c r="F4" s="25">
        <f t="shared" ref="F4:F53" si="2">(G4+H4+I4)</f>
        <v>855</v>
      </c>
      <c r="G4" s="123">
        <v>370.0</v>
      </c>
      <c r="H4" s="123">
        <v>155.0</v>
      </c>
      <c r="I4" s="123">
        <v>330.0</v>
      </c>
      <c r="J4" s="29">
        <f> VLOOKUP(D4,cof!A$1:B$365,2)</f>
        <v>0.5643</v>
      </c>
      <c r="K4" s="30">
        <f t="shared" ref="K4:K53" si="3">(J4*F4)</f>
        <v>482.4765</v>
      </c>
      <c r="L4" s="31">
        <v>1.0</v>
      </c>
      <c r="M4" s="25">
        <f>VLOOKUP(L4,cof!$H$5:$I$15,2)</f>
        <v>12</v>
      </c>
      <c r="N4" s="30">
        <f t="shared" ref="N4:N53" si="4">(J4*G4)</f>
        <v>208.791</v>
      </c>
      <c r="O4" s="31">
        <v>1.0</v>
      </c>
      <c r="P4" s="25">
        <f>VLOOKUP(O4,cof!E$5:F$15,2)</f>
        <v>6</v>
      </c>
      <c r="Q4" s="30">
        <f t="shared" ref="Q4:Q53" si="5">(J4*H4)</f>
        <v>87.4665</v>
      </c>
      <c r="R4" s="31">
        <v>1.0</v>
      </c>
      <c r="S4" s="25">
        <f>VLOOKUP(R4,cof!$E$5:$F$15,2)</f>
        <v>6</v>
      </c>
      <c r="T4" s="30">
        <f t="shared" ref="T4:T53" si="6">(J4*I4)</f>
        <v>186.219</v>
      </c>
      <c r="U4" s="31">
        <v>1.0</v>
      </c>
      <c r="V4" s="25">
        <f>VLOOKUP(U4,cof!$E$5:$F$15,2)</f>
        <v>6</v>
      </c>
      <c r="W4" s="32">
        <v>1.0</v>
      </c>
      <c r="X4" s="33"/>
      <c r="Y4" s="33"/>
      <c r="Z4" s="33"/>
    </row>
    <row r="5" ht="15.0" customHeight="1">
      <c r="A5" s="86">
        <v>705.0</v>
      </c>
      <c r="B5" s="87" t="s">
        <v>202</v>
      </c>
      <c r="C5" s="140" t="s">
        <v>118</v>
      </c>
      <c r="D5" s="88">
        <v>202.0</v>
      </c>
      <c r="E5" s="37">
        <f t="shared" si="1"/>
        <v>20</v>
      </c>
      <c r="F5" s="37">
        <f t="shared" si="2"/>
        <v>655</v>
      </c>
      <c r="G5" s="76">
        <v>225.0</v>
      </c>
      <c r="H5" s="76">
        <v>130.0</v>
      </c>
      <c r="I5" s="76">
        <v>300.0</v>
      </c>
      <c r="J5" s="29">
        <f> VLOOKUP(D5,cof!A$1:B$365,2)</f>
        <v>0.5792</v>
      </c>
      <c r="K5" s="39">
        <f t="shared" si="3"/>
        <v>379.376</v>
      </c>
      <c r="L5" s="40">
        <v>2.0</v>
      </c>
      <c r="M5" s="25">
        <f>VLOOKUP(L5,cof!$H$5:$I$15,2)</f>
        <v>10</v>
      </c>
      <c r="N5" s="39">
        <f t="shared" si="4"/>
        <v>130.32</v>
      </c>
      <c r="O5" s="40">
        <v>3.0</v>
      </c>
      <c r="P5" s="25">
        <f>VLOOKUP(O5,cof!E$5:F$15,2)</f>
        <v>3</v>
      </c>
      <c r="Q5" s="39">
        <f t="shared" si="5"/>
        <v>75.296</v>
      </c>
      <c r="R5" s="40">
        <v>2.0</v>
      </c>
      <c r="S5" s="25">
        <f>VLOOKUP(R5,cof!$E$5:$F$15,2)</f>
        <v>4</v>
      </c>
      <c r="T5" s="39">
        <f t="shared" si="6"/>
        <v>173.76</v>
      </c>
      <c r="U5" s="40">
        <v>3.0</v>
      </c>
      <c r="V5" s="25">
        <f>VLOOKUP(U5,cof!$E$5:$F$15,2)</f>
        <v>3</v>
      </c>
      <c r="W5" s="41">
        <v>5.0</v>
      </c>
      <c r="X5" s="33"/>
      <c r="Y5" s="33"/>
      <c r="Z5" s="33"/>
    </row>
    <row r="6" ht="15.0" customHeight="1">
      <c r="A6" s="86">
        <v>706.0</v>
      </c>
      <c r="B6" s="87" t="s">
        <v>203</v>
      </c>
      <c r="C6" s="87" t="s">
        <v>59</v>
      </c>
      <c r="D6" s="88">
        <v>218.6</v>
      </c>
      <c r="E6" s="37">
        <f t="shared" si="1"/>
        <v>13</v>
      </c>
      <c r="F6" s="37">
        <f t="shared" si="2"/>
        <v>630</v>
      </c>
      <c r="G6" s="76">
        <v>225.0</v>
      </c>
      <c r="H6" s="76">
        <v>100.0</v>
      </c>
      <c r="I6" s="76">
        <v>305.0</v>
      </c>
      <c r="J6" s="29">
        <f> VLOOKUP(D6,cof!A$1:B$365,2)</f>
        <v>0.5568</v>
      </c>
      <c r="K6" s="39">
        <f t="shared" si="3"/>
        <v>350.784</v>
      </c>
      <c r="L6" s="40">
        <v>3.0</v>
      </c>
      <c r="M6" s="25">
        <f>VLOOKUP(L6,cof!$H$5:$I$15,2)</f>
        <v>8</v>
      </c>
      <c r="N6" s="39">
        <f t="shared" si="4"/>
        <v>125.28</v>
      </c>
      <c r="O6" s="40">
        <v>5.0</v>
      </c>
      <c r="P6" s="25">
        <f>VLOOKUP(O6,cof!E$5:F$15,2)</f>
        <v>1</v>
      </c>
      <c r="Q6" s="39">
        <f t="shared" si="5"/>
        <v>55.68</v>
      </c>
      <c r="R6" s="40"/>
      <c r="S6" s="25">
        <f>VLOOKUP(R6,cof!$E$5:$F$15,2)</f>
        <v>0</v>
      </c>
      <c r="T6" s="39">
        <f t="shared" si="6"/>
        <v>169.824</v>
      </c>
      <c r="U6" s="40">
        <v>2.0</v>
      </c>
      <c r="V6" s="25">
        <f>VLOOKUP(U6,cof!$E$5:$F$15,2)</f>
        <v>4</v>
      </c>
      <c r="W6" s="41">
        <v>6.0</v>
      </c>
      <c r="X6" s="33"/>
      <c r="Y6" s="33"/>
      <c r="Z6" s="33"/>
    </row>
    <row r="7" ht="15.0" customHeight="1">
      <c r="A7" s="86">
        <v>702.0</v>
      </c>
      <c r="B7" s="87" t="s">
        <v>204</v>
      </c>
      <c r="C7" s="87" t="s">
        <v>59</v>
      </c>
      <c r="D7" s="88">
        <v>214.3</v>
      </c>
      <c r="E7" s="37">
        <f t="shared" si="1"/>
        <v>14</v>
      </c>
      <c r="F7" s="37">
        <f t="shared" si="2"/>
        <v>625</v>
      </c>
      <c r="G7" s="76">
        <v>225.0</v>
      </c>
      <c r="H7" s="76">
        <v>130.0</v>
      </c>
      <c r="I7" s="76">
        <v>270.0</v>
      </c>
      <c r="J7" s="29">
        <f> VLOOKUP(D7,cof!A$1:B$365,2)</f>
        <v>0.5617</v>
      </c>
      <c r="K7" s="39">
        <f t="shared" si="3"/>
        <v>351.0625</v>
      </c>
      <c r="L7" s="40">
        <v>4.0</v>
      </c>
      <c r="M7" s="25">
        <f>VLOOKUP(L7,cof!$H$5:$I$15,2)</f>
        <v>7</v>
      </c>
      <c r="N7" s="39">
        <f t="shared" si="4"/>
        <v>126.3825</v>
      </c>
      <c r="O7" s="40">
        <v>4.0</v>
      </c>
      <c r="P7" s="25">
        <f>VLOOKUP(O7,cof!E$5:F$15,2)</f>
        <v>2</v>
      </c>
      <c r="Q7" s="39">
        <f t="shared" si="5"/>
        <v>73.021</v>
      </c>
      <c r="R7" s="40">
        <v>3.0</v>
      </c>
      <c r="S7" s="25">
        <f>VLOOKUP(R7,cof!$E$5:$F$15,2)</f>
        <v>3</v>
      </c>
      <c r="T7" s="39">
        <f t="shared" si="6"/>
        <v>151.659</v>
      </c>
      <c r="U7" s="40">
        <v>4.0</v>
      </c>
      <c r="V7" s="25">
        <f>VLOOKUP(U7,cof!$E$5:$F$15,2)</f>
        <v>2</v>
      </c>
      <c r="W7" s="41">
        <v>2.0</v>
      </c>
      <c r="X7" s="33"/>
      <c r="Y7" s="33"/>
      <c r="Z7" s="33"/>
    </row>
    <row r="8" ht="15.0" customHeight="1">
      <c r="A8" s="86">
        <v>704.0</v>
      </c>
      <c r="B8" s="87" t="s">
        <v>205</v>
      </c>
      <c r="C8" s="87" t="s">
        <v>104</v>
      </c>
      <c r="D8" s="88">
        <v>167.8</v>
      </c>
      <c r="E8" s="37">
        <f t="shared" si="1"/>
        <v>12</v>
      </c>
      <c r="F8" s="56">
        <f t="shared" si="2"/>
        <v>580</v>
      </c>
      <c r="G8" s="76">
        <v>225.0</v>
      </c>
      <c r="H8" s="80">
        <v>105.0</v>
      </c>
      <c r="I8" s="76">
        <v>250.0</v>
      </c>
      <c r="J8" s="29">
        <f> VLOOKUP(D8,cof!A$1:B$365,2)</f>
        <v>0.6593</v>
      </c>
      <c r="K8" s="39">
        <f t="shared" si="3"/>
        <v>382.394</v>
      </c>
      <c r="L8" s="40">
        <v>5.0</v>
      </c>
      <c r="M8" s="25">
        <f>VLOOKUP(L8,cof!$H$5:$I$15,2)</f>
        <v>6</v>
      </c>
      <c r="N8" s="39">
        <f t="shared" si="4"/>
        <v>148.3425</v>
      </c>
      <c r="O8" s="40">
        <v>2.0</v>
      </c>
      <c r="P8" s="25">
        <f>VLOOKUP(O8,cof!E$5:F$15,2)</f>
        <v>4</v>
      </c>
      <c r="Q8" s="39">
        <f t="shared" si="5"/>
        <v>69.2265</v>
      </c>
      <c r="R8" s="40">
        <v>5.0</v>
      </c>
      <c r="S8" s="25">
        <f>VLOOKUP(R8,cof!$E$5:$F$15,2)</f>
        <v>1</v>
      </c>
      <c r="T8" s="39">
        <f t="shared" si="6"/>
        <v>164.825</v>
      </c>
      <c r="U8" s="40">
        <v>5.0</v>
      </c>
      <c r="V8" s="25">
        <f>VLOOKUP(U8,cof!$E$5:$F$15,2)</f>
        <v>1</v>
      </c>
      <c r="W8" s="41">
        <v>4.0</v>
      </c>
      <c r="X8" s="33"/>
      <c r="Y8" s="33"/>
      <c r="Z8" s="33"/>
    </row>
    <row r="9" ht="15.0" customHeight="1">
      <c r="A9" s="66">
        <v>709.0</v>
      </c>
      <c r="B9" s="67" t="s">
        <v>206</v>
      </c>
      <c r="C9" s="72" t="s">
        <v>61</v>
      </c>
      <c r="D9" s="68">
        <v>132.2</v>
      </c>
      <c r="E9" s="37">
        <f t="shared" si="1"/>
        <v>5</v>
      </c>
      <c r="F9" s="37">
        <f t="shared" si="2"/>
        <v>480</v>
      </c>
      <c r="G9" s="69">
        <v>160.0</v>
      </c>
      <c r="H9" s="69">
        <v>95.0</v>
      </c>
      <c r="I9" s="76">
        <v>225.0</v>
      </c>
      <c r="J9" s="29">
        <f> VLOOKUP(D9,cof!A$1:B$365,2)</f>
        <v>0.8416</v>
      </c>
      <c r="K9" s="39">
        <f t="shared" si="3"/>
        <v>403.968</v>
      </c>
      <c r="L9" s="40">
        <v>6.0</v>
      </c>
      <c r="M9" s="25">
        <f>VLOOKUP(L9,cof!$H$5:$I$15,2)</f>
        <v>5</v>
      </c>
      <c r="N9" s="39">
        <f t="shared" si="4"/>
        <v>134.656</v>
      </c>
      <c r="O9" s="40"/>
      <c r="P9" s="25">
        <f>VLOOKUP(O9,cof!E$5:F$15,2)</f>
        <v>0</v>
      </c>
      <c r="Q9" s="39">
        <f t="shared" si="5"/>
        <v>79.952</v>
      </c>
      <c r="R9" s="39"/>
      <c r="S9" s="25">
        <f>VLOOKUP(R9,cof!$E$5:$F$15,2)</f>
        <v>0</v>
      </c>
      <c r="T9" s="39">
        <f t="shared" si="6"/>
        <v>189.36</v>
      </c>
      <c r="U9" s="39"/>
      <c r="V9" s="25">
        <f>VLOOKUP(U9,cof!$E$5:$F$15,2)</f>
        <v>0</v>
      </c>
      <c r="W9" s="41">
        <v>9.0</v>
      </c>
      <c r="X9" s="33"/>
      <c r="Y9" s="33"/>
      <c r="Z9" s="33"/>
    </row>
    <row r="10" ht="15.0" customHeight="1">
      <c r="A10" s="86">
        <v>703.0</v>
      </c>
      <c r="B10" s="87" t="s">
        <v>207</v>
      </c>
      <c r="C10" s="87" t="s">
        <v>118</v>
      </c>
      <c r="D10" s="88">
        <v>211.9</v>
      </c>
      <c r="E10" s="37">
        <f t="shared" si="1"/>
        <v>4</v>
      </c>
      <c r="F10" s="37">
        <f t="shared" si="2"/>
        <v>475</v>
      </c>
      <c r="G10" s="80">
        <v>155.0</v>
      </c>
      <c r="H10" s="80">
        <v>90.0</v>
      </c>
      <c r="I10" s="80">
        <v>230.0</v>
      </c>
      <c r="J10" s="29">
        <f> VLOOKUP(D10,cof!A$1:B$365,2)</f>
        <v>0.5657</v>
      </c>
      <c r="K10" s="39">
        <f t="shared" si="3"/>
        <v>268.7075</v>
      </c>
      <c r="L10" s="40">
        <v>7.0</v>
      </c>
      <c r="M10" s="25">
        <f>VLOOKUP(L10,cof!$H$5:$I$15,2)</f>
        <v>4</v>
      </c>
      <c r="N10" s="39">
        <f t="shared" si="4"/>
        <v>87.6835</v>
      </c>
      <c r="O10" s="40"/>
      <c r="P10" s="25">
        <f>VLOOKUP(O10,cof!E$5:F$15,2)</f>
        <v>0</v>
      </c>
      <c r="Q10" s="39">
        <f t="shared" si="5"/>
        <v>50.913</v>
      </c>
      <c r="R10" s="40"/>
      <c r="S10" s="25">
        <f>VLOOKUP(R10,cof!$E$5:$F$15,2)</f>
        <v>0</v>
      </c>
      <c r="T10" s="39">
        <f t="shared" si="6"/>
        <v>130.111</v>
      </c>
      <c r="U10" s="40"/>
      <c r="V10" s="25">
        <f>VLOOKUP(U10,cof!$E$5:$F$15,2)</f>
        <v>0</v>
      </c>
      <c r="W10" s="41">
        <v>3.0</v>
      </c>
      <c r="X10" s="33"/>
      <c r="Y10" s="33"/>
      <c r="Z10" s="33"/>
    </row>
    <row r="11" ht="15.0" customHeight="1">
      <c r="A11" s="66">
        <v>707.0</v>
      </c>
      <c r="B11" s="67" t="s">
        <v>208</v>
      </c>
      <c r="C11" s="67" t="s">
        <v>153</v>
      </c>
      <c r="D11" s="68">
        <v>202.2</v>
      </c>
      <c r="E11" s="37">
        <f t="shared" si="1"/>
        <v>5</v>
      </c>
      <c r="F11" s="37">
        <f t="shared" si="2"/>
        <v>470</v>
      </c>
      <c r="G11" s="69">
        <v>155.0</v>
      </c>
      <c r="H11" s="69">
        <v>110.0</v>
      </c>
      <c r="I11" s="69">
        <v>205.0</v>
      </c>
      <c r="J11" s="29">
        <f> VLOOKUP(D11,cof!A$1:B$365,2)</f>
        <v>0.5792</v>
      </c>
      <c r="K11" s="39">
        <f t="shared" si="3"/>
        <v>272.224</v>
      </c>
      <c r="L11" s="40">
        <v>8.0</v>
      </c>
      <c r="M11" s="25">
        <f>VLOOKUP(L11,cof!$H$5:$I$15,2)</f>
        <v>3</v>
      </c>
      <c r="N11" s="39">
        <f t="shared" si="4"/>
        <v>89.776</v>
      </c>
      <c r="O11" s="39"/>
      <c r="P11" s="25">
        <f>VLOOKUP(O11,cof!E$5:F$15,2)</f>
        <v>0</v>
      </c>
      <c r="Q11" s="39">
        <f t="shared" si="5"/>
        <v>63.712</v>
      </c>
      <c r="R11" s="40">
        <v>4.0</v>
      </c>
      <c r="S11" s="25">
        <f>VLOOKUP(R11,cof!$E$5:$F$15,2)</f>
        <v>2</v>
      </c>
      <c r="T11" s="39">
        <f t="shared" si="6"/>
        <v>118.736</v>
      </c>
      <c r="U11" s="39"/>
      <c r="V11" s="25">
        <f>VLOOKUP(U11,cof!$E$5:$F$15,2)</f>
        <v>0</v>
      </c>
      <c r="W11" s="41">
        <v>7.0</v>
      </c>
      <c r="X11" s="33"/>
      <c r="Y11" s="33"/>
      <c r="Z11" s="33"/>
    </row>
    <row r="12" ht="15.0" customHeight="1">
      <c r="A12" s="66">
        <v>710.0</v>
      </c>
      <c r="B12" s="67" t="s">
        <v>209</v>
      </c>
      <c r="C12" s="67" t="s">
        <v>61</v>
      </c>
      <c r="D12" s="68">
        <v>154.8</v>
      </c>
      <c r="E12" s="37">
        <f t="shared" si="1"/>
        <v>2</v>
      </c>
      <c r="F12" s="37">
        <f t="shared" si="2"/>
        <v>380</v>
      </c>
      <c r="G12" s="69">
        <v>145.0</v>
      </c>
      <c r="H12" s="69">
        <v>80.0</v>
      </c>
      <c r="I12" s="69">
        <v>155.0</v>
      </c>
      <c r="J12" s="29">
        <f> VLOOKUP(D12,cof!A$1:B$365,2)</f>
        <v>0.7044</v>
      </c>
      <c r="K12" s="39">
        <f t="shared" si="3"/>
        <v>267.672</v>
      </c>
      <c r="L12" s="40">
        <v>9.0</v>
      </c>
      <c r="M12" s="25">
        <f>VLOOKUP(L12,cof!$H$5:$I$15,2)</f>
        <v>2</v>
      </c>
      <c r="N12" s="39">
        <f t="shared" si="4"/>
        <v>102.138</v>
      </c>
      <c r="O12" s="39"/>
      <c r="P12" s="25">
        <f>VLOOKUP(O12,cof!E$5:F$15,2)</f>
        <v>0</v>
      </c>
      <c r="Q12" s="39">
        <f t="shared" si="5"/>
        <v>56.352</v>
      </c>
      <c r="R12" s="39"/>
      <c r="S12" s="25">
        <f>VLOOKUP(R12,cof!$E$5:$F$15,2)</f>
        <v>0</v>
      </c>
      <c r="T12" s="39">
        <f t="shared" si="6"/>
        <v>109.182</v>
      </c>
      <c r="U12" s="39"/>
      <c r="V12" s="25">
        <f>VLOOKUP(U12,cof!$E$5:$F$15,2)</f>
        <v>0</v>
      </c>
      <c r="W12" s="41">
        <v>10.0</v>
      </c>
      <c r="X12" s="33"/>
      <c r="Y12" s="33"/>
      <c r="Z12" s="33"/>
    </row>
    <row r="13" ht="15.0" customHeight="1">
      <c r="A13" s="66">
        <v>708.0</v>
      </c>
      <c r="B13" s="67" t="s">
        <v>210</v>
      </c>
      <c r="C13" s="67" t="s">
        <v>118</v>
      </c>
      <c r="D13" s="68">
        <v>209.1</v>
      </c>
      <c r="E13" s="37">
        <f t="shared" si="1"/>
        <v>1</v>
      </c>
      <c r="F13" s="37">
        <f t="shared" si="2"/>
        <v>375</v>
      </c>
      <c r="G13" s="71">
        <v>120.0</v>
      </c>
      <c r="H13" s="71">
        <v>75.0</v>
      </c>
      <c r="I13" s="71">
        <v>180.0</v>
      </c>
      <c r="J13" s="29">
        <f> VLOOKUP(D13,cof!A$1:B$365,2)</f>
        <v>0.5685</v>
      </c>
      <c r="K13" s="39">
        <f t="shared" si="3"/>
        <v>213.1875</v>
      </c>
      <c r="L13" s="40">
        <v>10.0</v>
      </c>
      <c r="M13" s="25">
        <f>VLOOKUP(L13,cof!$H$5:$I$15,2)</f>
        <v>1</v>
      </c>
      <c r="N13" s="39">
        <f t="shared" si="4"/>
        <v>68.22</v>
      </c>
      <c r="O13" s="39"/>
      <c r="P13" s="25">
        <f>VLOOKUP(O13,cof!E$5:F$15,2)</f>
        <v>0</v>
      </c>
      <c r="Q13" s="39">
        <f t="shared" si="5"/>
        <v>42.6375</v>
      </c>
      <c r="R13" s="39"/>
      <c r="S13" s="25">
        <f>VLOOKUP(R13,cof!$E$5:$F$15,2)</f>
        <v>0</v>
      </c>
      <c r="T13" s="39">
        <f t="shared" si="6"/>
        <v>102.33</v>
      </c>
      <c r="U13" s="40"/>
      <c r="V13" s="25">
        <f>VLOOKUP(U13,cof!$E$5:$F$15,2)</f>
        <v>0</v>
      </c>
      <c r="W13" s="41">
        <v>8.0</v>
      </c>
      <c r="X13" s="33"/>
      <c r="Y13" s="33"/>
      <c r="Z13" s="33"/>
    </row>
    <row r="14" ht="15.0" customHeight="1">
      <c r="A14" s="141"/>
      <c r="B14" s="142"/>
      <c r="C14" s="142"/>
      <c r="D14" s="143"/>
      <c r="E14" s="37">
        <f t="shared" si="1"/>
        <v>0</v>
      </c>
      <c r="F14" s="37">
        <f t="shared" si="2"/>
        <v>0</v>
      </c>
      <c r="G14" s="124"/>
      <c r="H14" s="80"/>
      <c r="I14" s="80"/>
      <c r="J14" s="29">
        <f> VLOOKUP(D14,cof!A$1:B$365,2)</f>
        <v>0</v>
      </c>
      <c r="K14" s="39">
        <f t="shared" si="3"/>
        <v>0</v>
      </c>
      <c r="L14" s="39"/>
      <c r="M14" s="25">
        <f>VLOOKUP(L14,cof!$H$5:$I$15,2)</f>
        <v>0</v>
      </c>
      <c r="N14" s="39">
        <f t="shared" si="4"/>
        <v>0</v>
      </c>
      <c r="O14" s="39"/>
      <c r="P14" s="25">
        <f>VLOOKUP(O14,cof!E$5:F$15,2)</f>
        <v>0</v>
      </c>
      <c r="Q14" s="39">
        <f t="shared" si="5"/>
        <v>0</v>
      </c>
      <c r="R14" s="40"/>
      <c r="S14" s="25">
        <f>VLOOKUP(R14,cof!$E$5:$F$15,2)</f>
        <v>0</v>
      </c>
      <c r="T14" s="39">
        <f t="shared" si="6"/>
        <v>0</v>
      </c>
      <c r="U14" s="39"/>
      <c r="V14" s="25">
        <f>VLOOKUP(U14,cof!$E$5:$F$15,2)</f>
        <v>0</v>
      </c>
      <c r="W14" s="41">
        <v>11.0</v>
      </c>
      <c r="X14" s="33"/>
      <c r="Y14" s="33"/>
      <c r="Z14" s="33"/>
    </row>
    <row r="15" ht="15.0" customHeight="1">
      <c r="A15" s="141"/>
      <c r="B15" s="142"/>
      <c r="C15" s="142"/>
      <c r="D15" s="143"/>
      <c r="E15" s="37">
        <f t="shared" si="1"/>
        <v>0</v>
      </c>
      <c r="F15" s="37">
        <f t="shared" si="2"/>
        <v>0</v>
      </c>
      <c r="G15" s="124"/>
      <c r="H15" s="80"/>
      <c r="I15" s="80"/>
      <c r="J15" s="29">
        <f> VLOOKUP(D15,cof!A$1:B$365,2)</f>
        <v>0</v>
      </c>
      <c r="K15" s="39">
        <f t="shared" si="3"/>
        <v>0</v>
      </c>
      <c r="L15" s="39"/>
      <c r="M15" s="25">
        <f>VLOOKUP(L15,cof!$H$5:$I$15,2)</f>
        <v>0</v>
      </c>
      <c r="N15" s="39">
        <f t="shared" si="4"/>
        <v>0</v>
      </c>
      <c r="O15" s="39"/>
      <c r="P15" s="25">
        <f>VLOOKUP(O15,cof!E$5:F$15,2)</f>
        <v>0</v>
      </c>
      <c r="Q15" s="39">
        <f t="shared" si="5"/>
        <v>0</v>
      </c>
      <c r="R15" s="39"/>
      <c r="S15" s="25">
        <f>VLOOKUP(R15,cof!$E$5:$F$15,2)</f>
        <v>0</v>
      </c>
      <c r="T15" s="39">
        <f t="shared" si="6"/>
        <v>0</v>
      </c>
      <c r="U15" s="39"/>
      <c r="V15" s="25">
        <f>VLOOKUP(U15,cof!$E$5:$F$15,2)</f>
        <v>0</v>
      </c>
      <c r="W15" s="41">
        <v>12.0</v>
      </c>
      <c r="X15" s="33"/>
      <c r="Y15" s="33"/>
      <c r="Z15" s="33"/>
    </row>
    <row r="16" ht="15.0" customHeight="1">
      <c r="A16" s="144"/>
      <c r="B16" s="145"/>
      <c r="C16" s="145"/>
      <c r="D16" s="146"/>
      <c r="E16" s="37">
        <f t="shared" si="1"/>
        <v>0</v>
      </c>
      <c r="F16" s="37">
        <f t="shared" si="2"/>
        <v>0</v>
      </c>
      <c r="G16" s="124"/>
      <c r="H16" s="80"/>
      <c r="I16" s="71"/>
      <c r="J16" s="29">
        <f> VLOOKUP(D16,cof!A$1:B$365,2)</f>
        <v>0</v>
      </c>
      <c r="K16" s="39">
        <f t="shared" si="3"/>
        <v>0</v>
      </c>
      <c r="L16" s="39"/>
      <c r="M16" s="25">
        <f>VLOOKUP(L16,cof!$H$5:$I$15,2)</f>
        <v>0</v>
      </c>
      <c r="N16" s="39">
        <f t="shared" si="4"/>
        <v>0</v>
      </c>
      <c r="O16" s="39"/>
      <c r="P16" s="25">
        <f>VLOOKUP(O16,cof!E$5:F$15,2)</f>
        <v>0</v>
      </c>
      <c r="Q16" s="39">
        <f t="shared" si="5"/>
        <v>0</v>
      </c>
      <c r="R16" s="39"/>
      <c r="S16" s="25">
        <f>VLOOKUP(R16,cof!$E$5:$F$15,2)</f>
        <v>0</v>
      </c>
      <c r="T16" s="39">
        <f t="shared" si="6"/>
        <v>0</v>
      </c>
      <c r="U16" s="40"/>
      <c r="V16" s="25">
        <f>VLOOKUP(U16,cof!$E$5:$F$15,2)</f>
        <v>0</v>
      </c>
      <c r="W16" s="41">
        <v>13.0</v>
      </c>
      <c r="X16" s="33"/>
      <c r="Y16" s="33"/>
      <c r="Z16" s="33"/>
    </row>
    <row r="17" ht="15.0" customHeight="1">
      <c r="A17" s="141"/>
      <c r="B17" s="142"/>
      <c r="C17" s="142"/>
      <c r="D17" s="143"/>
      <c r="E17" s="37">
        <f t="shared" si="1"/>
        <v>0</v>
      </c>
      <c r="F17" s="37">
        <f t="shared" si="2"/>
        <v>0</v>
      </c>
      <c r="G17" s="124"/>
      <c r="H17" s="42"/>
      <c r="I17" s="71"/>
      <c r="J17" s="29">
        <f> VLOOKUP(D17,cof!A$1:B$365,2)</f>
        <v>0</v>
      </c>
      <c r="K17" s="39">
        <f t="shared" si="3"/>
        <v>0</v>
      </c>
      <c r="L17" s="39"/>
      <c r="M17" s="25">
        <f>VLOOKUP(L17,cof!$H$5:$I$15,2)</f>
        <v>0</v>
      </c>
      <c r="N17" s="39">
        <f t="shared" si="4"/>
        <v>0</v>
      </c>
      <c r="O17" s="39"/>
      <c r="P17" s="25">
        <f>VLOOKUP(O17,cof!E$5:F$15,2)</f>
        <v>0</v>
      </c>
      <c r="Q17" s="39">
        <f t="shared" si="5"/>
        <v>0</v>
      </c>
      <c r="R17" s="39"/>
      <c r="S17" s="25">
        <f>VLOOKUP(R17,cof!$E$5:$F$15,2)</f>
        <v>0</v>
      </c>
      <c r="T17" s="39">
        <f t="shared" si="6"/>
        <v>0</v>
      </c>
      <c r="U17" s="40"/>
      <c r="V17" s="25">
        <f>VLOOKUP(U17,cof!$E$5:$F$15,2)</f>
        <v>0</v>
      </c>
      <c r="W17" s="41">
        <v>14.0</v>
      </c>
      <c r="X17" s="2"/>
      <c r="Y17" s="2"/>
      <c r="Z17" s="2"/>
    </row>
    <row r="18" ht="15.0" customHeight="1">
      <c r="A18" s="141"/>
      <c r="B18" s="142"/>
      <c r="C18" s="142"/>
      <c r="D18" s="143"/>
      <c r="E18" s="37">
        <f t="shared" si="1"/>
        <v>0</v>
      </c>
      <c r="F18" s="37">
        <f t="shared" si="2"/>
        <v>0</v>
      </c>
      <c r="G18" s="110"/>
      <c r="H18" s="80"/>
      <c r="I18" s="76"/>
      <c r="J18" s="29">
        <f> VLOOKUP(D18,cof!A$1:B$365,2)</f>
        <v>0</v>
      </c>
      <c r="K18" s="39">
        <f t="shared" si="3"/>
        <v>0</v>
      </c>
      <c r="L18" s="39"/>
      <c r="M18" s="25">
        <f>VLOOKUP(L18,cof!$H$5:$I$15,2)</f>
        <v>0</v>
      </c>
      <c r="N18" s="39">
        <f t="shared" si="4"/>
        <v>0</v>
      </c>
      <c r="O18" s="39"/>
      <c r="P18" s="25">
        <f>VLOOKUP(O18,cof!E$5:F$15,2)</f>
        <v>0</v>
      </c>
      <c r="Q18" s="39">
        <f t="shared" si="5"/>
        <v>0</v>
      </c>
      <c r="R18" s="39"/>
      <c r="S18" s="25">
        <f>VLOOKUP(R18,cof!$E$5:$F$15,2)</f>
        <v>0</v>
      </c>
      <c r="T18" s="39">
        <f t="shared" si="6"/>
        <v>0</v>
      </c>
      <c r="U18" s="39"/>
      <c r="V18" s="25">
        <f>VLOOKUP(U18,cof!$E$5:$F$15,2)</f>
        <v>0</v>
      </c>
      <c r="W18" s="41">
        <v>16.0</v>
      </c>
      <c r="X18" s="2"/>
      <c r="Y18" s="2"/>
      <c r="Z18" s="2"/>
    </row>
    <row r="19" ht="15.0" customHeight="1">
      <c r="A19" s="144"/>
      <c r="B19" s="145"/>
      <c r="C19" s="145"/>
      <c r="D19" s="146"/>
      <c r="E19" s="37">
        <f t="shared" si="1"/>
        <v>0</v>
      </c>
      <c r="F19" s="37">
        <f t="shared" si="2"/>
        <v>0</v>
      </c>
      <c r="G19" s="117"/>
      <c r="H19" s="38"/>
      <c r="I19" s="76"/>
      <c r="J19" s="29">
        <f> VLOOKUP(D19,cof!A$1:B$365,2)</f>
        <v>0</v>
      </c>
      <c r="K19" s="39">
        <f t="shared" si="3"/>
        <v>0</v>
      </c>
      <c r="L19" s="40"/>
      <c r="M19" s="25">
        <f>VLOOKUP(L19,cof!$H$5:$I$15,2)</f>
        <v>0</v>
      </c>
      <c r="N19" s="39">
        <f t="shared" si="4"/>
        <v>0</v>
      </c>
      <c r="O19" s="39"/>
      <c r="P19" s="25">
        <f>VLOOKUP(O19,cof!E$5:F$15,2)</f>
        <v>0</v>
      </c>
      <c r="Q19" s="39">
        <f t="shared" si="5"/>
        <v>0</v>
      </c>
      <c r="R19" s="39"/>
      <c r="S19" s="25">
        <f>VLOOKUP(R19,cof!$E$5:$F$15,2)</f>
        <v>0</v>
      </c>
      <c r="T19" s="39">
        <f t="shared" si="6"/>
        <v>0</v>
      </c>
      <c r="U19" s="39"/>
      <c r="V19" s="25">
        <f>VLOOKUP(U19,cof!$E$5:$F$15,2)</f>
        <v>0</v>
      </c>
      <c r="W19" s="41">
        <v>17.0</v>
      </c>
      <c r="X19" s="2"/>
      <c r="Y19" s="2"/>
      <c r="Z19" s="2"/>
    </row>
    <row r="20" ht="15.0" customHeight="1">
      <c r="A20" s="144"/>
      <c r="B20" s="145"/>
      <c r="C20" s="145"/>
      <c r="D20" s="146"/>
      <c r="E20" s="37">
        <f t="shared" si="1"/>
        <v>0</v>
      </c>
      <c r="F20" s="37">
        <f t="shared" si="2"/>
        <v>0</v>
      </c>
      <c r="G20" s="117"/>
      <c r="H20" s="38"/>
      <c r="I20" s="69"/>
      <c r="J20" s="29">
        <f> VLOOKUP(D20,cof!A$1:B$365,2)</f>
        <v>0</v>
      </c>
      <c r="K20" s="39">
        <f t="shared" si="3"/>
        <v>0</v>
      </c>
      <c r="L20" s="40"/>
      <c r="M20" s="25">
        <f>VLOOKUP(L20,cof!$H$5:$I$15,2)</f>
        <v>0</v>
      </c>
      <c r="N20" s="39">
        <f t="shared" si="4"/>
        <v>0</v>
      </c>
      <c r="O20" s="39"/>
      <c r="P20" s="25">
        <f>VLOOKUP(O20,cof!E$5:F$15,2)</f>
        <v>0</v>
      </c>
      <c r="Q20" s="39">
        <f t="shared" si="5"/>
        <v>0</v>
      </c>
      <c r="R20" s="39"/>
      <c r="S20" s="25">
        <f>VLOOKUP(R20,cof!$E$5:$F$15,2)</f>
        <v>0</v>
      </c>
      <c r="T20" s="39">
        <f t="shared" si="6"/>
        <v>0</v>
      </c>
      <c r="U20" s="39"/>
      <c r="V20" s="25">
        <f>VLOOKUP(U20,cof!$E$5:$F$15,2)</f>
        <v>0</v>
      </c>
      <c r="W20" s="41">
        <v>18.0</v>
      </c>
      <c r="X20" s="2"/>
      <c r="Y20" s="2"/>
      <c r="Z20" s="2"/>
    </row>
    <row r="21" ht="15.0" customHeight="1">
      <c r="A21" s="144"/>
      <c r="B21" s="145"/>
      <c r="C21" s="145"/>
      <c r="D21" s="146"/>
      <c r="E21" s="37">
        <f t="shared" si="1"/>
        <v>0</v>
      </c>
      <c r="F21" s="37">
        <f t="shared" si="2"/>
        <v>0</v>
      </c>
      <c r="G21" s="117"/>
      <c r="H21" s="76"/>
      <c r="I21" s="76"/>
      <c r="J21" s="29">
        <f> VLOOKUP(D21,cof!A$1:B$365,2)</f>
        <v>0</v>
      </c>
      <c r="K21" s="39">
        <f t="shared" si="3"/>
        <v>0</v>
      </c>
      <c r="L21" s="40"/>
      <c r="M21" s="25">
        <f>VLOOKUP(L21,cof!$H$5:$I$15,2)</f>
        <v>0</v>
      </c>
      <c r="N21" s="39">
        <f t="shared" si="4"/>
        <v>0</v>
      </c>
      <c r="O21" s="39"/>
      <c r="P21" s="25">
        <f>VLOOKUP(O21,cof!E$5:F$15,2)</f>
        <v>0</v>
      </c>
      <c r="Q21" s="39">
        <f t="shared" si="5"/>
        <v>0</v>
      </c>
      <c r="R21" s="39"/>
      <c r="S21" s="25">
        <f>VLOOKUP(R21,cof!$E$5:$F$15,2)</f>
        <v>0</v>
      </c>
      <c r="T21" s="39">
        <f t="shared" si="6"/>
        <v>0</v>
      </c>
      <c r="U21" s="39"/>
      <c r="V21" s="25">
        <f>VLOOKUP(U21,cof!$E$5:$F$15,2)</f>
        <v>0</v>
      </c>
      <c r="W21" s="41">
        <v>19.0</v>
      </c>
      <c r="X21" s="2"/>
      <c r="Y21" s="2"/>
      <c r="Z21" s="2"/>
    </row>
    <row r="22" ht="15.0" customHeight="1">
      <c r="A22" s="141"/>
      <c r="B22" s="142"/>
      <c r="C22" s="147"/>
      <c r="D22" s="143"/>
      <c r="E22" s="37">
        <f t="shared" si="1"/>
        <v>0</v>
      </c>
      <c r="F22" s="37">
        <f t="shared" si="2"/>
        <v>0</v>
      </c>
      <c r="G22" s="117"/>
      <c r="H22" s="38"/>
      <c r="I22" s="76"/>
      <c r="J22" s="29">
        <f> VLOOKUP(D22,cof!A$1:B$365,2)</f>
        <v>0</v>
      </c>
      <c r="K22" s="39">
        <f t="shared" si="3"/>
        <v>0</v>
      </c>
      <c r="L22" s="40"/>
      <c r="M22" s="25">
        <f>VLOOKUP(L22,cof!$H$5:$I$15,2)</f>
        <v>0</v>
      </c>
      <c r="N22" s="39">
        <f t="shared" si="4"/>
        <v>0</v>
      </c>
      <c r="O22" s="39"/>
      <c r="P22" s="25">
        <f>VLOOKUP(O22,cof!E$5:F$15,2)</f>
        <v>0</v>
      </c>
      <c r="Q22" s="39">
        <f t="shared" si="5"/>
        <v>0</v>
      </c>
      <c r="R22" s="39"/>
      <c r="S22" s="25">
        <f>VLOOKUP(R22,cof!$E$5:$F$15,2)</f>
        <v>0</v>
      </c>
      <c r="T22" s="39">
        <f t="shared" si="6"/>
        <v>0</v>
      </c>
      <c r="U22" s="39"/>
      <c r="V22" s="25">
        <f>VLOOKUP(U22,cof!$E$5:$F$15,2)</f>
        <v>0</v>
      </c>
      <c r="W22" s="41">
        <v>20.0</v>
      </c>
      <c r="X22" s="2"/>
      <c r="Y22" s="2"/>
      <c r="Z22" s="2"/>
    </row>
    <row r="23" ht="15.0" customHeight="1">
      <c r="A23" s="144"/>
      <c r="B23" s="145"/>
      <c r="C23" s="145"/>
      <c r="D23" s="146"/>
      <c r="E23" s="37">
        <f t="shared" si="1"/>
        <v>0</v>
      </c>
      <c r="F23" s="37">
        <f t="shared" si="2"/>
        <v>0</v>
      </c>
      <c r="G23" s="115"/>
      <c r="H23" s="76"/>
      <c r="I23" s="76"/>
      <c r="J23" s="29">
        <f> VLOOKUP(D23,cof!A$1:B$365,2)</f>
        <v>0</v>
      </c>
      <c r="K23" s="39">
        <f t="shared" si="3"/>
        <v>0</v>
      </c>
      <c r="L23" s="40"/>
      <c r="M23" s="25">
        <f>VLOOKUP(L23,cof!$H$5:$I$15,2)</f>
        <v>0</v>
      </c>
      <c r="N23" s="39">
        <f t="shared" si="4"/>
        <v>0</v>
      </c>
      <c r="O23" s="39"/>
      <c r="P23" s="25">
        <f>VLOOKUP(O23,cof!E$5:F$15,2)</f>
        <v>0</v>
      </c>
      <c r="Q23" s="39">
        <f t="shared" si="5"/>
        <v>0</v>
      </c>
      <c r="R23" s="39"/>
      <c r="S23" s="25">
        <f>VLOOKUP(R23,cof!$E$5:$F$15,2)</f>
        <v>0</v>
      </c>
      <c r="T23" s="39">
        <f t="shared" si="6"/>
        <v>0</v>
      </c>
      <c r="U23" s="39"/>
      <c r="V23" s="25">
        <f>VLOOKUP(U23,cof!$E$5:$F$15,2)</f>
        <v>0</v>
      </c>
      <c r="W23" s="41">
        <v>21.0</v>
      </c>
      <c r="X23" s="2"/>
      <c r="Y23" s="2"/>
      <c r="Z23" s="2"/>
    </row>
    <row r="24" ht="15.0" customHeight="1">
      <c r="A24" s="141"/>
      <c r="B24" s="142"/>
      <c r="C24" s="147"/>
      <c r="D24" s="143"/>
      <c r="E24" s="37">
        <f t="shared" si="1"/>
        <v>0</v>
      </c>
      <c r="F24" s="37">
        <f t="shared" si="2"/>
        <v>0</v>
      </c>
      <c r="G24" s="117"/>
      <c r="H24" s="38"/>
      <c r="I24" s="76"/>
      <c r="J24" s="29">
        <f> VLOOKUP(D24,cof!A$1:B$365,2)</f>
        <v>0</v>
      </c>
      <c r="K24" s="39">
        <f t="shared" si="3"/>
        <v>0</v>
      </c>
      <c r="L24" s="39"/>
      <c r="M24" s="25">
        <f>VLOOKUP(L24,cof!$H$5:$I$15,2)</f>
        <v>0</v>
      </c>
      <c r="N24" s="39">
        <f t="shared" si="4"/>
        <v>0</v>
      </c>
      <c r="O24" s="39"/>
      <c r="P24" s="25">
        <f>VLOOKUP(O24,cof!E$5:F$15,2)</f>
        <v>0</v>
      </c>
      <c r="Q24" s="39">
        <f t="shared" si="5"/>
        <v>0</v>
      </c>
      <c r="R24" s="39"/>
      <c r="S24" s="25">
        <f>VLOOKUP(R24,cof!$E$5:$F$15,2)</f>
        <v>0</v>
      </c>
      <c r="T24" s="39">
        <f t="shared" si="6"/>
        <v>0</v>
      </c>
      <c r="U24" s="39"/>
      <c r="V24" s="25">
        <f>VLOOKUP(U24,cof!$E$5:$F$15,2)</f>
        <v>0</v>
      </c>
      <c r="W24" s="41">
        <v>22.0</v>
      </c>
      <c r="X24" s="2"/>
      <c r="Y24" s="2"/>
      <c r="Z24" s="2"/>
    </row>
    <row r="25" ht="15.0" customHeight="1">
      <c r="A25" s="141"/>
      <c r="B25" s="142"/>
      <c r="C25" s="142"/>
      <c r="D25" s="143"/>
      <c r="E25" s="37">
        <f t="shared" si="1"/>
        <v>0</v>
      </c>
      <c r="F25" s="37">
        <f t="shared" si="2"/>
        <v>0</v>
      </c>
      <c r="G25" s="117"/>
      <c r="H25" s="38"/>
      <c r="I25" s="69"/>
      <c r="J25" s="29">
        <f> VLOOKUP(D25,cof!A$1:B$365,2)</f>
        <v>0</v>
      </c>
      <c r="K25" s="39">
        <f t="shared" si="3"/>
        <v>0</v>
      </c>
      <c r="L25" s="40"/>
      <c r="M25" s="25">
        <f>VLOOKUP(L25,cof!$H$5:$I$15,2)</f>
        <v>0</v>
      </c>
      <c r="N25" s="39">
        <f t="shared" si="4"/>
        <v>0</v>
      </c>
      <c r="O25" s="39"/>
      <c r="P25" s="25">
        <f>VLOOKUP(O25,cof!E$5:F$15,2)</f>
        <v>0</v>
      </c>
      <c r="Q25" s="39">
        <f t="shared" si="5"/>
        <v>0</v>
      </c>
      <c r="R25" s="39"/>
      <c r="S25" s="25">
        <f>VLOOKUP(R25,cof!$E$5:$F$15,2)</f>
        <v>0</v>
      </c>
      <c r="T25" s="39">
        <f t="shared" si="6"/>
        <v>0</v>
      </c>
      <c r="U25" s="39"/>
      <c r="V25" s="25">
        <f>VLOOKUP(U25,cof!$E$5:$F$15,2)</f>
        <v>0</v>
      </c>
      <c r="W25" s="41">
        <v>23.0</v>
      </c>
      <c r="X25" s="2"/>
      <c r="Y25" s="2"/>
      <c r="Z25" s="2"/>
    </row>
    <row r="26" ht="15.0" customHeight="1">
      <c r="A26" s="144"/>
      <c r="B26" s="145"/>
      <c r="C26" s="145"/>
      <c r="D26" s="146"/>
      <c r="E26" s="37">
        <f t="shared" si="1"/>
        <v>0</v>
      </c>
      <c r="F26" s="37">
        <f t="shared" si="2"/>
        <v>0</v>
      </c>
      <c r="G26" s="124"/>
      <c r="H26" s="80"/>
      <c r="I26" s="80"/>
      <c r="J26" s="29">
        <f> VLOOKUP(D26,cof!A$1:B$365,2)</f>
        <v>0</v>
      </c>
      <c r="K26" s="39">
        <f t="shared" si="3"/>
        <v>0</v>
      </c>
      <c r="L26" s="39"/>
      <c r="M26" s="25">
        <f>VLOOKUP(L26,cof!$H$5:$I$15,2)</f>
        <v>0</v>
      </c>
      <c r="N26" s="39">
        <f t="shared" si="4"/>
        <v>0</v>
      </c>
      <c r="O26" s="39"/>
      <c r="P26" s="25">
        <f>VLOOKUP(O26,cof!E$5:F$15,2)</f>
        <v>0</v>
      </c>
      <c r="Q26" s="39">
        <f t="shared" si="5"/>
        <v>0</v>
      </c>
      <c r="R26" s="40"/>
      <c r="S26" s="25">
        <f>VLOOKUP(R26,cof!$E$5:$F$15,2)</f>
        <v>0</v>
      </c>
      <c r="T26" s="39">
        <f t="shared" si="6"/>
        <v>0</v>
      </c>
      <c r="U26" s="39"/>
      <c r="V26" s="25">
        <f>VLOOKUP(U26,cof!$E$5:$F$15,2)</f>
        <v>0</v>
      </c>
      <c r="W26" s="41">
        <v>24.0</v>
      </c>
      <c r="X26" s="2"/>
      <c r="Y26" s="2"/>
      <c r="Z26" s="2"/>
    </row>
    <row r="27" ht="15.0" customHeight="1">
      <c r="A27" s="144"/>
      <c r="B27" s="145"/>
      <c r="C27" s="145"/>
      <c r="D27" s="146"/>
      <c r="E27" s="37">
        <f t="shared" si="1"/>
        <v>0</v>
      </c>
      <c r="F27" s="37">
        <f t="shared" si="2"/>
        <v>0</v>
      </c>
      <c r="G27" s="117"/>
      <c r="H27" s="38"/>
      <c r="I27" s="76"/>
      <c r="J27" s="29">
        <f> VLOOKUP(D27,cof!A$1:B$365,2)</f>
        <v>0</v>
      </c>
      <c r="K27" s="39">
        <f t="shared" si="3"/>
        <v>0</v>
      </c>
      <c r="L27" s="39"/>
      <c r="M27" s="25">
        <f>VLOOKUP(L27,cof!$H$5:$I$15,2)</f>
        <v>0</v>
      </c>
      <c r="N27" s="39">
        <f t="shared" si="4"/>
        <v>0</v>
      </c>
      <c r="O27" s="39"/>
      <c r="P27" s="25">
        <f>VLOOKUP(O27,cof!E$5:F$15,2)</f>
        <v>0</v>
      </c>
      <c r="Q27" s="39">
        <f t="shared" si="5"/>
        <v>0</v>
      </c>
      <c r="R27" s="39"/>
      <c r="S27" s="25">
        <f>VLOOKUP(R27,cof!$E$5:$F$15,2)</f>
        <v>0</v>
      </c>
      <c r="T27" s="39">
        <f t="shared" si="6"/>
        <v>0</v>
      </c>
      <c r="U27" s="39"/>
      <c r="V27" s="25">
        <f>VLOOKUP(U27,cof!$E$5:$F$15,2)</f>
        <v>0</v>
      </c>
      <c r="W27" s="41">
        <v>25.0</v>
      </c>
      <c r="X27" s="2"/>
      <c r="Y27" s="2"/>
      <c r="Z27" s="2"/>
    </row>
    <row r="28" ht="15.0" customHeight="1">
      <c r="A28" s="141"/>
      <c r="B28" s="142"/>
      <c r="C28" s="147"/>
      <c r="D28" s="143"/>
      <c r="E28" s="37">
        <f t="shared" si="1"/>
        <v>0</v>
      </c>
      <c r="F28" s="37">
        <f t="shared" si="2"/>
        <v>0</v>
      </c>
      <c r="G28" s="117"/>
      <c r="H28" s="38"/>
      <c r="I28" s="76"/>
      <c r="J28" s="29">
        <f> VLOOKUP(D28,cof!A$1:B$365,2)</f>
        <v>0</v>
      </c>
      <c r="K28" s="39">
        <f t="shared" si="3"/>
        <v>0</v>
      </c>
      <c r="L28" s="39"/>
      <c r="M28" s="25">
        <f>VLOOKUP(L28,cof!$H$5:$I$15,2)</f>
        <v>0</v>
      </c>
      <c r="N28" s="39">
        <f t="shared" si="4"/>
        <v>0</v>
      </c>
      <c r="O28" s="39"/>
      <c r="P28" s="25">
        <f>VLOOKUP(O28,cof!E$5:F$15,2)</f>
        <v>0</v>
      </c>
      <c r="Q28" s="39">
        <f t="shared" si="5"/>
        <v>0</v>
      </c>
      <c r="R28" s="39"/>
      <c r="S28" s="25">
        <f>VLOOKUP(R28,cof!$E$5:$F$15,2)</f>
        <v>0</v>
      </c>
      <c r="T28" s="39">
        <f t="shared" si="6"/>
        <v>0</v>
      </c>
      <c r="U28" s="39"/>
      <c r="V28" s="25">
        <f>VLOOKUP(U28,cof!$E$5:$F$15,2)</f>
        <v>0</v>
      </c>
      <c r="W28" s="41">
        <v>26.0</v>
      </c>
      <c r="X28" s="2"/>
      <c r="Y28" s="2"/>
      <c r="Z28" s="2"/>
    </row>
    <row r="29" ht="15.0" customHeight="1">
      <c r="A29" s="141"/>
      <c r="B29" s="142"/>
      <c r="C29" s="142"/>
      <c r="D29" s="143"/>
      <c r="E29" s="37">
        <f t="shared" si="1"/>
        <v>0</v>
      </c>
      <c r="F29" s="37">
        <f t="shared" si="2"/>
        <v>0</v>
      </c>
      <c r="G29" s="124"/>
      <c r="H29" s="80"/>
      <c r="I29" s="80"/>
      <c r="J29" s="29">
        <f> VLOOKUP(D29,cof!A$1:B$365,2)</f>
        <v>0</v>
      </c>
      <c r="K29" s="39">
        <f t="shared" si="3"/>
        <v>0</v>
      </c>
      <c r="L29" s="39"/>
      <c r="M29" s="25">
        <f>VLOOKUP(L29,cof!$H$5:$I$15,2)</f>
        <v>0</v>
      </c>
      <c r="N29" s="39">
        <f t="shared" si="4"/>
        <v>0</v>
      </c>
      <c r="O29" s="39"/>
      <c r="P29" s="25">
        <f>VLOOKUP(O29,cof!E$5:F$15,2)</f>
        <v>0</v>
      </c>
      <c r="Q29" s="39">
        <f t="shared" si="5"/>
        <v>0</v>
      </c>
      <c r="R29" s="39"/>
      <c r="S29" s="25">
        <f>VLOOKUP(R29,cof!$E$5:$F$15,2)</f>
        <v>0</v>
      </c>
      <c r="T29" s="39">
        <f t="shared" si="6"/>
        <v>0</v>
      </c>
      <c r="U29" s="39"/>
      <c r="V29" s="25">
        <f>VLOOKUP(U29,cof!$E$5:$F$15,2)</f>
        <v>0</v>
      </c>
      <c r="W29" s="41">
        <v>15.0</v>
      </c>
      <c r="X29" s="2"/>
      <c r="Y29" s="2"/>
      <c r="Z29" s="2"/>
    </row>
    <row r="30" ht="15.0" customHeight="1">
      <c r="A30" s="141"/>
      <c r="B30" s="142"/>
      <c r="C30" s="142"/>
      <c r="D30" s="143"/>
      <c r="E30" s="37">
        <f t="shared" si="1"/>
        <v>0</v>
      </c>
      <c r="F30" s="56">
        <f t="shared" si="2"/>
        <v>0</v>
      </c>
      <c r="G30" s="117"/>
      <c r="H30" s="42"/>
      <c r="I30" s="76"/>
      <c r="J30" s="29">
        <f> VLOOKUP(D30,cof!A$1:B$365,2)</f>
        <v>0</v>
      </c>
      <c r="K30" s="39">
        <f t="shared" si="3"/>
        <v>0</v>
      </c>
      <c r="L30" s="39"/>
      <c r="M30" s="25">
        <f>VLOOKUP(L30,cof!$H$5:$I$15,2)</f>
        <v>0</v>
      </c>
      <c r="N30" s="39">
        <f t="shared" si="4"/>
        <v>0</v>
      </c>
      <c r="O30" s="39"/>
      <c r="P30" s="25">
        <f>VLOOKUP(O30,cof!E$5:F$15,2)</f>
        <v>0</v>
      </c>
      <c r="Q30" s="39">
        <f t="shared" si="5"/>
        <v>0</v>
      </c>
      <c r="R30" s="39"/>
      <c r="S30" s="25">
        <f>VLOOKUP(R30,cof!$E$5:$F$15,2)</f>
        <v>0</v>
      </c>
      <c r="T30" s="39">
        <f t="shared" si="6"/>
        <v>0</v>
      </c>
      <c r="U30" s="39"/>
      <c r="V30" s="25">
        <f>VLOOKUP(U30,cof!$E$5:$F$15,2)</f>
        <v>0</v>
      </c>
      <c r="W30" s="41">
        <v>27.0</v>
      </c>
      <c r="X30" s="2"/>
      <c r="Y30" s="2"/>
      <c r="Z30" s="2"/>
    </row>
    <row r="31" ht="15.0" customHeight="1">
      <c r="A31" s="144"/>
      <c r="B31" s="145"/>
      <c r="C31" s="145"/>
      <c r="D31" s="146"/>
      <c r="E31" s="37">
        <f t="shared" si="1"/>
        <v>0</v>
      </c>
      <c r="F31" s="37">
        <f t="shared" si="2"/>
        <v>0</v>
      </c>
      <c r="G31" s="117"/>
      <c r="H31" s="38"/>
      <c r="I31" s="76"/>
      <c r="J31" s="29">
        <f> VLOOKUP(D31,cof!A$1:B$365,2)</f>
        <v>0</v>
      </c>
      <c r="K31" s="39">
        <f t="shared" si="3"/>
        <v>0</v>
      </c>
      <c r="L31" s="40"/>
      <c r="M31" s="25">
        <f>VLOOKUP(L31,cof!$H$5:$I$15,2)</f>
        <v>0</v>
      </c>
      <c r="N31" s="39">
        <f t="shared" si="4"/>
        <v>0</v>
      </c>
      <c r="O31" s="39"/>
      <c r="P31" s="25">
        <f>VLOOKUP(O31,cof!E$5:F$15,2)</f>
        <v>0</v>
      </c>
      <c r="Q31" s="39">
        <f t="shared" si="5"/>
        <v>0</v>
      </c>
      <c r="R31" s="39"/>
      <c r="S31" s="25">
        <f>VLOOKUP(R31,cof!$E$5:$F$15,2)</f>
        <v>0</v>
      </c>
      <c r="T31" s="39">
        <f t="shared" si="6"/>
        <v>0</v>
      </c>
      <c r="U31" s="39"/>
      <c r="V31" s="25">
        <f>VLOOKUP(U31,cof!$E$5:$F$15,2)</f>
        <v>0</v>
      </c>
      <c r="W31" s="41">
        <v>28.0</v>
      </c>
      <c r="X31" s="2"/>
      <c r="Y31" s="2"/>
      <c r="Z31" s="2"/>
    </row>
    <row r="32" ht="15.0" customHeight="1">
      <c r="A32" s="148"/>
      <c r="B32" s="148"/>
      <c r="C32" s="148"/>
      <c r="D32" s="149"/>
      <c r="E32" s="37">
        <f t="shared" si="1"/>
        <v>0</v>
      </c>
      <c r="F32" s="56">
        <f t="shared" si="2"/>
        <v>0</v>
      </c>
      <c r="G32" s="56"/>
      <c r="H32" s="37"/>
      <c r="I32" s="56"/>
      <c r="J32" s="29">
        <f> VLOOKUP(D32,cof!A$1:B$365,2)</f>
        <v>0</v>
      </c>
      <c r="K32" s="39">
        <f t="shared" si="3"/>
        <v>0</v>
      </c>
      <c r="L32" s="39"/>
      <c r="M32" s="25">
        <f>VLOOKUP(L32,cof!$H$5:$I$15,2)</f>
        <v>0</v>
      </c>
      <c r="N32" s="39">
        <f t="shared" si="4"/>
        <v>0</v>
      </c>
      <c r="O32" s="39"/>
      <c r="P32" s="25">
        <f>VLOOKUP(O32,cof!E$5:F$15,2)</f>
        <v>0</v>
      </c>
      <c r="Q32" s="39">
        <f t="shared" si="5"/>
        <v>0</v>
      </c>
      <c r="R32" s="39"/>
      <c r="S32" s="25">
        <f>VLOOKUP(R32,cof!$E$5:$F$15,2)</f>
        <v>0</v>
      </c>
      <c r="T32" s="39">
        <f t="shared" si="6"/>
        <v>0</v>
      </c>
      <c r="U32" s="39"/>
      <c r="V32" s="25">
        <f>VLOOKUP(U32,cof!$E$5:$F$15,2)</f>
        <v>0</v>
      </c>
      <c r="W32" s="41">
        <v>29.0</v>
      </c>
      <c r="X32" s="2"/>
      <c r="Y32" s="2"/>
      <c r="Z32" s="2"/>
    </row>
    <row r="33" ht="15.0" customHeight="1">
      <c r="A33" s="39"/>
      <c r="B33" s="81"/>
      <c r="C33" s="39"/>
      <c r="D33" s="56"/>
      <c r="E33" s="37">
        <f t="shared" si="1"/>
        <v>0</v>
      </c>
      <c r="F33" s="56">
        <f t="shared" si="2"/>
        <v>0</v>
      </c>
      <c r="G33" s="56"/>
      <c r="H33" s="37"/>
      <c r="I33" s="56"/>
      <c r="J33" s="29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25">
        <f>VLOOKUP(O33,cof!E$5:F$15,2)</f>
        <v>0</v>
      </c>
      <c r="Q33" s="39">
        <f t="shared" si="5"/>
        <v>0</v>
      </c>
      <c r="R33" s="39"/>
      <c r="S33" s="25">
        <f>VLOOKUP(R33,cof!$E$5:$F$15,2)</f>
        <v>0</v>
      </c>
      <c r="T33" s="39">
        <f t="shared" si="6"/>
        <v>0</v>
      </c>
      <c r="U33" s="39"/>
      <c r="V33" s="25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56">
        <f t="shared" si="2"/>
        <v>0</v>
      </c>
      <c r="G34" s="56"/>
      <c r="H34" s="37"/>
      <c r="I34" s="56"/>
      <c r="J34" s="29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25">
        <f>VLOOKUP(O34,cof!E$5:F$15,2)</f>
        <v>0</v>
      </c>
      <c r="Q34" s="39">
        <f t="shared" si="5"/>
        <v>0</v>
      </c>
      <c r="R34" s="39"/>
      <c r="S34" s="25">
        <f>VLOOKUP(R34,cof!$E$5:$F$15,2)</f>
        <v>0</v>
      </c>
      <c r="T34" s="39">
        <f t="shared" si="6"/>
        <v>0</v>
      </c>
      <c r="U34" s="39"/>
      <c r="V34" s="25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56">
        <f t="shared" si="2"/>
        <v>0</v>
      </c>
      <c r="G35" s="56"/>
      <c r="H35" s="37"/>
      <c r="I35" s="56"/>
      <c r="J35" s="29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25">
        <f>VLOOKUP(O35,cof!E$5:F$15,2)</f>
        <v>0</v>
      </c>
      <c r="Q35" s="39">
        <f t="shared" si="5"/>
        <v>0</v>
      </c>
      <c r="R35" s="39"/>
      <c r="S35" s="25">
        <f>VLOOKUP(R35,cof!$E$5:$F$15,2)</f>
        <v>0</v>
      </c>
      <c r="T35" s="39">
        <f t="shared" si="6"/>
        <v>0</v>
      </c>
      <c r="U35" s="39"/>
      <c r="V35" s="25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56">
        <f t="shared" si="2"/>
        <v>0</v>
      </c>
      <c r="G36" s="56"/>
      <c r="H36" s="37"/>
      <c r="I36" s="56"/>
      <c r="J36" s="29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25">
        <f>VLOOKUP(O36,cof!E$5:F$15,2)</f>
        <v>0</v>
      </c>
      <c r="Q36" s="39">
        <f t="shared" si="5"/>
        <v>0</v>
      </c>
      <c r="R36" s="39"/>
      <c r="S36" s="25">
        <f>VLOOKUP(R36,cof!$E$5:$F$15,2)</f>
        <v>0</v>
      </c>
      <c r="T36" s="39">
        <f t="shared" si="6"/>
        <v>0</v>
      </c>
      <c r="U36" s="39"/>
      <c r="V36" s="25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56">
        <f t="shared" si="2"/>
        <v>0</v>
      </c>
      <c r="G37" s="56"/>
      <c r="H37" s="37"/>
      <c r="I37" s="56"/>
      <c r="J37" s="29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25">
        <f>VLOOKUP(O37,cof!E$5:F$15,2)</f>
        <v>0</v>
      </c>
      <c r="Q37" s="39">
        <f t="shared" si="5"/>
        <v>0</v>
      </c>
      <c r="R37" s="39"/>
      <c r="S37" s="25">
        <f>VLOOKUP(R37,cof!$E$5:$F$15,2)</f>
        <v>0</v>
      </c>
      <c r="T37" s="39">
        <f t="shared" si="6"/>
        <v>0</v>
      </c>
      <c r="U37" s="39"/>
      <c r="V37" s="25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56">
        <f t="shared" si="2"/>
        <v>0</v>
      </c>
      <c r="G38" s="56"/>
      <c r="H38" s="37"/>
      <c r="I38" s="56"/>
      <c r="J38" s="29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25">
        <f>VLOOKUP(O38,cof!E$5:F$15,2)</f>
        <v>0</v>
      </c>
      <c r="Q38" s="39">
        <f t="shared" si="5"/>
        <v>0</v>
      </c>
      <c r="R38" s="39"/>
      <c r="S38" s="25">
        <f>VLOOKUP(R38,cof!$E$5:$F$15,2)</f>
        <v>0</v>
      </c>
      <c r="T38" s="39">
        <f t="shared" si="6"/>
        <v>0</v>
      </c>
      <c r="U38" s="39"/>
      <c r="V38" s="25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56">
        <f t="shared" si="2"/>
        <v>0</v>
      </c>
      <c r="G39" s="56"/>
      <c r="H39" s="37"/>
      <c r="I39" s="56"/>
      <c r="J39" s="29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25">
        <f>VLOOKUP(O39,cof!E$5:F$15,2)</f>
        <v>0</v>
      </c>
      <c r="Q39" s="39">
        <f t="shared" si="5"/>
        <v>0</v>
      </c>
      <c r="R39" s="39"/>
      <c r="S39" s="25">
        <f>VLOOKUP(R39,cof!$E$5:$F$15,2)</f>
        <v>0</v>
      </c>
      <c r="T39" s="39">
        <f t="shared" si="6"/>
        <v>0</v>
      </c>
      <c r="U39" s="39"/>
      <c r="V39" s="25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56">
        <f t="shared" si="2"/>
        <v>0</v>
      </c>
      <c r="G40" s="56"/>
      <c r="H40" s="37"/>
      <c r="I40" s="56"/>
      <c r="J40" s="29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25">
        <f>VLOOKUP(O40,cof!E$5:F$15,2)</f>
        <v>0</v>
      </c>
      <c r="Q40" s="39">
        <f t="shared" si="5"/>
        <v>0</v>
      </c>
      <c r="R40" s="39"/>
      <c r="S40" s="25">
        <f>VLOOKUP(R40,cof!$E$5:$F$15,2)</f>
        <v>0</v>
      </c>
      <c r="T40" s="39">
        <f t="shared" si="6"/>
        <v>0</v>
      </c>
      <c r="U40" s="39"/>
      <c r="V40" s="25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56">
        <f t="shared" si="2"/>
        <v>0</v>
      </c>
      <c r="G41" s="56"/>
      <c r="H41" s="37"/>
      <c r="I41" s="56"/>
      <c r="J41" s="29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25">
        <f>VLOOKUP(O41,cof!E$5:F$15,2)</f>
        <v>0</v>
      </c>
      <c r="Q41" s="39">
        <f t="shared" si="5"/>
        <v>0</v>
      </c>
      <c r="R41" s="39"/>
      <c r="S41" s="25">
        <f>VLOOKUP(R41,cof!$E$5:$F$15,2)</f>
        <v>0</v>
      </c>
      <c r="T41" s="39">
        <f t="shared" si="6"/>
        <v>0</v>
      </c>
      <c r="U41" s="39"/>
      <c r="V41" s="25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56">
        <f t="shared" si="2"/>
        <v>0</v>
      </c>
      <c r="G42" s="56"/>
      <c r="H42" s="37"/>
      <c r="I42" s="56"/>
      <c r="J42" s="29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25">
        <f>VLOOKUP(O42,cof!E$5:F$15,2)</f>
        <v>0</v>
      </c>
      <c r="Q42" s="39">
        <f t="shared" si="5"/>
        <v>0</v>
      </c>
      <c r="R42" s="39"/>
      <c r="S42" s="25">
        <f>VLOOKUP(R42,cof!$E$5:$F$15,2)</f>
        <v>0</v>
      </c>
      <c r="T42" s="39">
        <f t="shared" si="6"/>
        <v>0</v>
      </c>
      <c r="U42" s="39"/>
      <c r="V42" s="25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56">
        <f t="shared" si="2"/>
        <v>0</v>
      </c>
      <c r="G43" s="56"/>
      <c r="H43" s="37"/>
      <c r="I43" s="56"/>
      <c r="J43" s="29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25">
        <f>VLOOKUP(O43,cof!E$5:F$15,2)</f>
        <v>0</v>
      </c>
      <c r="Q43" s="39">
        <f t="shared" si="5"/>
        <v>0</v>
      </c>
      <c r="R43" s="39"/>
      <c r="S43" s="25">
        <f>VLOOKUP(R43,cof!$E$5:$F$15,2)</f>
        <v>0</v>
      </c>
      <c r="T43" s="39">
        <f t="shared" si="6"/>
        <v>0</v>
      </c>
      <c r="U43" s="39"/>
      <c r="V43" s="25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56">
        <f t="shared" si="2"/>
        <v>0</v>
      </c>
      <c r="G44" s="56"/>
      <c r="H44" s="37"/>
      <c r="I44" s="56"/>
      <c r="J44" s="29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25">
        <f>VLOOKUP(O44,cof!E$5:F$15,2)</f>
        <v>0</v>
      </c>
      <c r="Q44" s="39">
        <f t="shared" si="5"/>
        <v>0</v>
      </c>
      <c r="R44" s="39"/>
      <c r="S44" s="25">
        <f>VLOOKUP(R44,cof!$E$5:$F$15,2)</f>
        <v>0</v>
      </c>
      <c r="T44" s="39">
        <f t="shared" si="6"/>
        <v>0</v>
      </c>
      <c r="U44" s="39"/>
      <c r="V44" s="25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56">
        <f t="shared" si="2"/>
        <v>0</v>
      </c>
      <c r="G45" s="56"/>
      <c r="H45" s="37"/>
      <c r="I45" s="56"/>
      <c r="J45" s="29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25">
        <f>VLOOKUP(O45,cof!E$5:F$15,2)</f>
        <v>0</v>
      </c>
      <c r="Q45" s="39">
        <f t="shared" si="5"/>
        <v>0</v>
      </c>
      <c r="R45" s="39"/>
      <c r="S45" s="25">
        <f>VLOOKUP(R45,cof!$E$5:$F$15,2)</f>
        <v>0</v>
      </c>
      <c r="T45" s="39">
        <f t="shared" si="6"/>
        <v>0</v>
      </c>
      <c r="U45" s="39"/>
      <c r="V45" s="25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56">
        <f t="shared" si="2"/>
        <v>0</v>
      </c>
      <c r="G46" s="56"/>
      <c r="H46" s="37"/>
      <c r="I46" s="56"/>
      <c r="J46" s="29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25">
        <f>VLOOKUP(O46,cof!E$5:F$15,2)</f>
        <v>0</v>
      </c>
      <c r="Q46" s="39">
        <f t="shared" si="5"/>
        <v>0</v>
      </c>
      <c r="R46" s="39"/>
      <c r="S46" s="25">
        <f>VLOOKUP(R46,cof!$E$5:$F$15,2)</f>
        <v>0</v>
      </c>
      <c r="T46" s="39">
        <f t="shared" si="6"/>
        <v>0</v>
      </c>
      <c r="U46" s="39"/>
      <c r="V46" s="25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56">
        <f t="shared" si="2"/>
        <v>0</v>
      </c>
      <c r="G47" s="56"/>
      <c r="H47" s="37"/>
      <c r="I47" s="56"/>
      <c r="J47" s="29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25">
        <f>VLOOKUP(O47,cof!E$5:F$15,2)</f>
        <v>0</v>
      </c>
      <c r="Q47" s="39">
        <f t="shared" si="5"/>
        <v>0</v>
      </c>
      <c r="R47" s="39"/>
      <c r="S47" s="25">
        <f>VLOOKUP(R47,cof!$E$5:$F$15,2)</f>
        <v>0</v>
      </c>
      <c r="T47" s="39">
        <f t="shared" si="6"/>
        <v>0</v>
      </c>
      <c r="U47" s="39"/>
      <c r="V47" s="25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56">
        <f t="shared" si="2"/>
        <v>0</v>
      </c>
      <c r="G48" s="56"/>
      <c r="H48" s="37"/>
      <c r="I48" s="56"/>
      <c r="J48" s="29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25">
        <f>VLOOKUP(O48,cof!E$5:F$15,2)</f>
        <v>0</v>
      </c>
      <c r="Q48" s="39">
        <f t="shared" si="5"/>
        <v>0</v>
      </c>
      <c r="R48" s="39"/>
      <c r="S48" s="25">
        <f>VLOOKUP(R48,cof!$E$5:$F$15,2)</f>
        <v>0</v>
      </c>
      <c r="T48" s="39">
        <f t="shared" si="6"/>
        <v>0</v>
      </c>
      <c r="U48" s="39"/>
      <c r="V48" s="25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56">
        <f t="shared" si="2"/>
        <v>0</v>
      </c>
      <c r="G49" s="56"/>
      <c r="H49" s="37"/>
      <c r="I49" s="56"/>
      <c r="J49" s="29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25">
        <f>VLOOKUP(O49,cof!E$5:F$15,2)</f>
        <v>0</v>
      </c>
      <c r="Q49" s="39">
        <f t="shared" si="5"/>
        <v>0</v>
      </c>
      <c r="R49" s="39"/>
      <c r="S49" s="25">
        <f>VLOOKUP(R49,cof!$E$5:$F$15,2)</f>
        <v>0</v>
      </c>
      <c r="T49" s="39">
        <f t="shared" si="6"/>
        <v>0</v>
      </c>
      <c r="U49" s="39"/>
      <c r="V49" s="25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56">
        <f t="shared" si="2"/>
        <v>0</v>
      </c>
      <c r="G50" s="56"/>
      <c r="H50" s="37"/>
      <c r="I50" s="56"/>
      <c r="J50" s="29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25">
        <f>VLOOKUP(O50,cof!E$5:F$15,2)</f>
        <v>0</v>
      </c>
      <c r="Q50" s="39">
        <f t="shared" si="5"/>
        <v>0</v>
      </c>
      <c r="R50" s="39"/>
      <c r="S50" s="25">
        <f>VLOOKUP(R50,cof!$E$5:$F$15,2)</f>
        <v>0</v>
      </c>
      <c r="T50" s="39">
        <f t="shared" si="6"/>
        <v>0</v>
      </c>
      <c r="U50" s="39"/>
      <c r="V50" s="25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56">
        <f t="shared" si="2"/>
        <v>0</v>
      </c>
      <c r="G51" s="56"/>
      <c r="H51" s="37"/>
      <c r="I51" s="56"/>
      <c r="J51" s="29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25">
        <f>VLOOKUP(O51,cof!E$5:F$15,2)</f>
        <v>0</v>
      </c>
      <c r="Q51" s="39">
        <f t="shared" si="5"/>
        <v>0</v>
      </c>
      <c r="R51" s="39"/>
      <c r="S51" s="25">
        <f>VLOOKUP(R51,cof!$E$5:$F$15,2)</f>
        <v>0</v>
      </c>
      <c r="T51" s="39">
        <f t="shared" si="6"/>
        <v>0</v>
      </c>
      <c r="U51" s="39"/>
      <c r="V51" s="25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56">
        <f t="shared" si="2"/>
        <v>0</v>
      </c>
      <c r="G52" s="56"/>
      <c r="H52" s="37"/>
      <c r="I52" s="56"/>
      <c r="J52" s="29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25">
        <f>VLOOKUP(O52,cof!E$5:F$15,2)</f>
        <v>0</v>
      </c>
      <c r="Q52" s="39">
        <f t="shared" si="5"/>
        <v>0</v>
      </c>
      <c r="R52" s="39"/>
      <c r="S52" s="25">
        <f>VLOOKUP(R52,cof!$E$5:$F$15,2)</f>
        <v>0</v>
      </c>
      <c r="T52" s="39">
        <f t="shared" si="6"/>
        <v>0</v>
      </c>
      <c r="U52" s="39"/>
      <c r="V52" s="25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56">
        <f t="shared" si="2"/>
        <v>0</v>
      </c>
      <c r="G53" s="56"/>
      <c r="H53" s="37"/>
      <c r="I53" s="56"/>
      <c r="J53" s="29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25">
        <f>VLOOKUP(O53,cof!E$5:F$15,2)</f>
        <v>0</v>
      </c>
      <c r="Q53" s="39">
        <f t="shared" si="5"/>
        <v>0</v>
      </c>
      <c r="R53" s="39"/>
      <c r="S53" s="25">
        <f>VLOOKUP(R53,cof!$E$5:$F$15,2)</f>
        <v>0</v>
      </c>
      <c r="T53" s="39">
        <f t="shared" si="6"/>
        <v>0</v>
      </c>
      <c r="U53" s="39"/>
      <c r="V53" s="25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59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1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211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91"/>
      <c r="B4" s="92"/>
      <c r="C4" s="92"/>
      <c r="D4" s="93"/>
      <c r="E4" s="25">
        <f t="shared" ref="E4:E53" si="1">(P4+S4+V4+M4)</f>
        <v>0</v>
      </c>
      <c r="F4" s="25">
        <f t="shared" ref="F4:F53" si="2">(G4+H4+I4)</f>
        <v>0</v>
      </c>
      <c r="G4" s="83"/>
      <c r="H4" s="83"/>
      <c r="I4" s="83"/>
      <c r="J4" s="29">
        <f> VLOOKUP(D4,cof!A$1:B$365,2)</f>
        <v>0</v>
      </c>
      <c r="K4" s="30">
        <f t="shared" ref="K4:K53" si="3">(J4*F4)</f>
        <v>0</v>
      </c>
      <c r="L4" s="31"/>
      <c r="M4" s="25">
        <f>VLOOKUP(L4,cof!$H$5:$I$15,2)</f>
        <v>0</v>
      </c>
      <c r="N4" s="30">
        <f t="shared" ref="N4:N53" si="4">(J4*G4)</f>
        <v>0</v>
      </c>
      <c r="O4" s="30"/>
      <c r="P4" s="25">
        <f>VLOOKUP(O4,cof!E$5:F$15,2)</f>
        <v>0</v>
      </c>
      <c r="Q4" s="30">
        <f t="shared" ref="Q4:Q53" si="5">(J4*H4)</f>
        <v>0</v>
      </c>
      <c r="R4" s="31"/>
      <c r="S4" s="25">
        <f>VLOOKUP(R4,cof!$E$5:$F$15,2)</f>
        <v>0</v>
      </c>
      <c r="T4" s="30">
        <f t="shared" ref="T4:T53" si="6">(J4*I4)</f>
        <v>0</v>
      </c>
      <c r="U4" s="31"/>
      <c r="V4" s="25">
        <f>VLOOKUP(U4,cof!$E$5:$F$15,2)</f>
        <v>0</v>
      </c>
      <c r="W4" s="32">
        <v>1.0</v>
      </c>
      <c r="X4" s="33"/>
      <c r="Y4" s="33"/>
      <c r="Z4" s="33"/>
    </row>
    <row r="5" ht="15.0" customHeight="1">
      <c r="A5" s="77"/>
      <c r="B5" s="78"/>
      <c r="C5" s="78"/>
      <c r="D5" s="79"/>
      <c r="E5" s="37">
        <f t="shared" si="1"/>
        <v>0</v>
      </c>
      <c r="F5" s="37">
        <f t="shared" si="2"/>
        <v>0</v>
      </c>
      <c r="G5" s="80"/>
      <c r="H5" s="80"/>
      <c r="I5" s="80"/>
      <c r="J5" s="29">
        <f> VLOOKUP(D5,cof!A$1:B$365,2)</f>
        <v>0</v>
      </c>
      <c r="K5" s="39">
        <f t="shared" si="3"/>
        <v>0</v>
      </c>
      <c r="L5" s="40"/>
      <c r="M5" s="25">
        <f>VLOOKUP(L5,cof!$H$5:$I$15,2)</f>
        <v>0</v>
      </c>
      <c r="N5" s="39">
        <f t="shared" si="4"/>
        <v>0</v>
      </c>
      <c r="O5" s="40"/>
      <c r="P5" s="25">
        <f>VLOOKUP(O5,cof!E$5:F$15,2)</f>
        <v>0</v>
      </c>
      <c r="Q5" s="39">
        <f t="shared" si="5"/>
        <v>0</v>
      </c>
      <c r="R5" s="40"/>
      <c r="S5" s="25">
        <f>VLOOKUP(R5,cof!$E$5:$F$15,2)</f>
        <v>0</v>
      </c>
      <c r="T5" s="39">
        <f t="shared" si="6"/>
        <v>0</v>
      </c>
      <c r="U5" s="40"/>
      <c r="V5" s="25">
        <f>VLOOKUP(U5,cof!$E$5:$F$15,2)</f>
        <v>0</v>
      </c>
      <c r="W5" s="41">
        <v>2.0</v>
      </c>
      <c r="X5" s="33"/>
      <c r="Y5" s="33"/>
      <c r="Z5" s="33"/>
    </row>
    <row r="6" ht="15.0" customHeight="1">
      <c r="A6" s="73"/>
      <c r="B6" s="74"/>
      <c r="C6" s="74"/>
      <c r="D6" s="75"/>
      <c r="E6" s="37">
        <f t="shared" si="1"/>
        <v>0</v>
      </c>
      <c r="F6" s="37">
        <f t="shared" si="2"/>
        <v>0</v>
      </c>
      <c r="G6" s="76"/>
      <c r="H6" s="76"/>
      <c r="I6" s="76"/>
      <c r="J6" s="29">
        <f> VLOOKUP(D6,cof!A$1:B$365,2)</f>
        <v>0</v>
      </c>
      <c r="K6" s="39">
        <f t="shared" si="3"/>
        <v>0</v>
      </c>
      <c r="L6" s="40"/>
      <c r="M6" s="25">
        <f>VLOOKUP(L6,cof!$H$5:$I$15,2)</f>
        <v>0</v>
      </c>
      <c r="N6" s="39">
        <f t="shared" si="4"/>
        <v>0</v>
      </c>
      <c r="O6" s="39"/>
      <c r="P6" s="25">
        <f>VLOOKUP(O6,cof!E$5:F$15,2)</f>
        <v>0</v>
      </c>
      <c r="Q6" s="39">
        <f t="shared" si="5"/>
        <v>0</v>
      </c>
      <c r="R6" s="40"/>
      <c r="S6" s="25">
        <f>VLOOKUP(R6,cof!$E$5:$F$15,2)</f>
        <v>0</v>
      </c>
      <c r="T6" s="39">
        <f t="shared" si="6"/>
        <v>0</v>
      </c>
      <c r="U6" s="40"/>
      <c r="V6" s="25">
        <f>VLOOKUP(U6,cof!$E$5:$F$15,2)</f>
        <v>0</v>
      </c>
      <c r="W6" s="41">
        <v>3.0</v>
      </c>
      <c r="X6" s="33"/>
      <c r="Y6" s="33"/>
      <c r="Z6" s="33"/>
    </row>
    <row r="7" ht="15.0" customHeight="1">
      <c r="A7" s="73"/>
      <c r="B7" s="74"/>
      <c r="C7" s="74"/>
      <c r="D7" s="75"/>
      <c r="E7" s="37">
        <f t="shared" si="1"/>
        <v>0</v>
      </c>
      <c r="F7" s="37">
        <f t="shared" si="2"/>
        <v>0</v>
      </c>
      <c r="G7" s="80"/>
      <c r="H7" s="80"/>
      <c r="I7" s="71"/>
      <c r="J7" s="29">
        <f> VLOOKUP(D7,cof!A$1:B$365,2)</f>
        <v>0</v>
      </c>
      <c r="K7" s="39">
        <f t="shared" si="3"/>
        <v>0</v>
      </c>
      <c r="L7" s="40"/>
      <c r="M7" s="25">
        <f>VLOOKUP(L7,cof!$H$5:$I$15,2)</f>
        <v>0</v>
      </c>
      <c r="N7" s="39">
        <f t="shared" si="4"/>
        <v>0</v>
      </c>
      <c r="O7" s="40"/>
      <c r="P7" s="25">
        <f>VLOOKUP(O7,cof!E$5:F$15,2)</f>
        <v>0</v>
      </c>
      <c r="Q7" s="39">
        <f t="shared" si="5"/>
        <v>0</v>
      </c>
      <c r="R7" s="40"/>
      <c r="S7" s="25">
        <f>VLOOKUP(R7,cof!$E$5:$F$15,2)</f>
        <v>0</v>
      </c>
      <c r="T7" s="39">
        <f t="shared" si="6"/>
        <v>0</v>
      </c>
      <c r="U7" s="39"/>
      <c r="V7" s="25">
        <f>VLOOKUP(U7,cof!$E$5:$F$15,2)</f>
        <v>0</v>
      </c>
      <c r="W7" s="41">
        <v>4.0</v>
      </c>
      <c r="X7" s="33"/>
      <c r="Y7" s="33"/>
      <c r="Z7" s="33"/>
    </row>
    <row r="8" ht="15.0" customHeight="1">
      <c r="A8" s="77"/>
      <c r="B8" s="78"/>
      <c r="C8" s="78"/>
      <c r="D8" s="79"/>
      <c r="E8" s="37">
        <f t="shared" si="1"/>
        <v>0</v>
      </c>
      <c r="F8" s="37">
        <f t="shared" si="2"/>
        <v>0</v>
      </c>
      <c r="G8" s="76"/>
      <c r="H8" s="76"/>
      <c r="I8" s="76"/>
      <c r="J8" s="29">
        <f> VLOOKUP(D8,cof!A$1:B$365,2)</f>
        <v>0</v>
      </c>
      <c r="K8" s="39">
        <f t="shared" si="3"/>
        <v>0</v>
      </c>
      <c r="L8" s="40"/>
      <c r="M8" s="25">
        <f>VLOOKUP(L8,cof!$H$5:$I$15,2)</f>
        <v>0</v>
      </c>
      <c r="N8" s="39">
        <f t="shared" si="4"/>
        <v>0</v>
      </c>
      <c r="O8" s="40"/>
      <c r="P8" s="25">
        <f>VLOOKUP(O8,cof!E$5:F$15,2)</f>
        <v>0</v>
      </c>
      <c r="Q8" s="39">
        <f t="shared" si="5"/>
        <v>0</v>
      </c>
      <c r="R8" s="39"/>
      <c r="S8" s="25">
        <f>VLOOKUP(R8,cof!$E$5:$F$15,2)</f>
        <v>0</v>
      </c>
      <c r="T8" s="39">
        <f t="shared" si="6"/>
        <v>0</v>
      </c>
      <c r="U8" s="40"/>
      <c r="V8" s="25">
        <f>VLOOKUP(U8,cof!$E$5:$F$15,2)</f>
        <v>0</v>
      </c>
      <c r="W8" s="41">
        <v>5.0</v>
      </c>
      <c r="X8" s="33"/>
      <c r="Y8" s="33"/>
      <c r="Z8" s="33"/>
    </row>
    <row r="9" ht="15.0" customHeight="1">
      <c r="A9" s="77"/>
      <c r="B9" s="78"/>
      <c r="C9" s="78"/>
      <c r="D9" s="79"/>
      <c r="E9" s="37">
        <f t="shared" si="1"/>
        <v>0</v>
      </c>
      <c r="F9" s="37">
        <f t="shared" si="2"/>
        <v>0</v>
      </c>
      <c r="G9" s="76"/>
      <c r="H9" s="69"/>
      <c r="I9" s="76"/>
      <c r="J9" s="29">
        <f> VLOOKUP(D9,cof!A$1:B$365,2)</f>
        <v>0</v>
      </c>
      <c r="K9" s="39">
        <f t="shared" si="3"/>
        <v>0</v>
      </c>
      <c r="L9" s="40"/>
      <c r="M9" s="25">
        <f>VLOOKUP(L9,cof!$H$5:$I$15,2)</f>
        <v>0</v>
      </c>
      <c r="N9" s="39">
        <f t="shared" si="4"/>
        <v>0</v>
      </c>
      <c r="O9" s="39"/>
      <c r="P9" s="25">
        <f>VLOOKUP(O9,cof!E$5:F$15,2)</f>
        <v>0</v>
      </c>
      <c r="Q9" s="39">
        <f t="shared" si="5"/>
        <v>0</v>
      </c>
      <c r="R9" s="39"/>
      <c r="S9" s="25">
        <f>VLOOKUP(R9,cof!$E$5:$F$15,2)</f>
        <v>0</v>
      </c>
      <c r="T9" s="39">
        <f t="shared" si="6"/>
        <v>0</v>
      </c>
      <c r="U9" s="40"/>
      <c r="V9" s="25">
        <f>VLOOKUP(U9,cof!$E$5:$F$15,2)</f>
        <v>0</v>
      </c>
      <c r="W9" s="41">
        <v>6.0</v>
      </c>
      <c r="X9" s="33"/>
      <c r="Y9" s="33"/>
      <c r="Z9" s="33"/>
    </row>
    <row r="10" ht="15.0" customHeight="1">
      <c r="A10" s="77"/>
      <c r="B10" s="78"/>
      <c r="C10" s="78"/>
      <c r="D10" s="79"/>
      <c r="E10" s="37">
        <f t="shared" si="1"/>
        <v>0</v>
      </c>
      <c r="F10" s="37">
        <f t="shared" si="2"/>
        <v>0</v>
      </c>
      <c r="G10" s="80"/>
      <c r="H10" s="80"/>
      <c r="I10" s="80"/>
      <c r="J10" s="29">
        <f> VLOOKUP(D10,cof!A$1:B$365,2)</f>
        <v>0</v>
      </c>
      <c r="K10" s="39">
        <f t="shared" si="3"/>
        <v>0</v>
      </c>
      <c r="L10" s="40"/>
      <c r="M10" s="25">
        <f>VLOOKUP(L10,cof!$H$5:$I$15,2)</f>
        <v>0</v>
      </c>
      <c r="N10" s="39">
        <f t="shared" si="4"/>
        <v>0</v>
      </c>
      <c r="O10" s="39"/>
      <c r="P10" s="25">
        <f>VLOOKUP(O10,cof!E$5:F$15,2)</f>
        <v>0</v>
      </c>
      <c r="Q10" s="39">
        <f t="shared" si="5"/>
        <v>0</v>
      </c>
      <c r="R10" s="40"/>
      <c r="S10" s="25">
        <f>VLOOKUP(R10,cof!$E$5:$F$15,2)</f>
        <v>0</v>
      </c>
      <c r="T10" s="39">
        <f t="shared" si="6"/>
        <v>0</v>
      </c>
      <c r="U10" s="39"/>
      <c r="V10" s="25">
        <f>VLOOKUP(U10,cof!$E$5:$F$15,2)</f>
        <v>0</v>
      </c>
      <c r="W10" s="41">
        <v>7.0</v>
      </c>
      <c r="X10" s="33"/>
      <c r="Y10" s="33"/>
      <c r="Z10" s="33"/>
    </row>
    <row r="11" ht="15.0" customHeight="1">
      <c r="A11" s="77"/>
      <c r="B11" s="78"/>
      <c r="C11" s="78"/>
      <c r="D11" s="79"/>
      <c r="E11" s="37">
        <f t="shared" si="1"/>
        <v>0</v>
      </c>
      <c r="F11" s="37">
        <f t="shared" si="2"/>
        <v>0</v>
      </c>
      <c r="G11" s="76"/>
      <c r="H11" s="76"/>
      <c r="I11" s="76"/>
      <c r="J11" s="29">
        <f> VLOOKUP(D11,cof!A$1:B$365,2)</f>
        <v>0</v>
      </c>
      <c r="K11" s="39">
        <f t="shared" si="3"/>
        <v>0</v>
      </c>
      <c r="L11" s="40"/>
      <c r="M11" s="25">
        <f>VLOOKUP(L11,cof!$H$5:$I$15,2)</f>
        <v>0</v>
      </c>
      <c r="N11" s="39">
        <f t="shared" si="4"/>
        <v>0</v>
      </c>
      <c r="O11" s="40"/>
      <c r="P11" s="25">
        <f>VLOOKUP(O11,cof!E$5:F$15,2)</f>
        <v>0</v>
      </c>
      <c r="Q11" s="39">
        <f t="shared" si="5"/>
        <v>0</v>
      </c>
      <c r="R11" s="39"/>
      <c r="S11" s="25">
        <f>VLOOKUP(R11,cof!$E$5:$F$15,2)</f>
        <v>0</v>
      </c>
      <c r="T11" s="39">
        <f t="shared" si="6"/>
        <v>0</v>
      </c>
      <c r="U11" s="39"/>
      <c r="V11" s="25">
        <f>VLOOKUP(U11,cof!$E$5:$F$15,2)</f>
        <v>0</v>
      </c>
      <c r="W11" s="41">
        <v>8.0</v>
      </c>
      <c r="X11" s="33"/>
      <c r="Y11" s="33"/>
      <c r="Z11" s="33"/>
    </row>
    <row r="12" ht="15.0" customHeight="1">
      <c r="A12" s="77"/>
      <c r="B12" s="78"/>
      <c r="C12" s="78"/>
      <c r="D12" s="79"/>
      <c r="E12" s="37">
        <f t="shared" si="1"/>
        <v>0</v>
      </c>
      <c r="F12" s="37">
        <f t="shared" si="2"/>
        <v>0</v>
      </c>
      <c r="G12" s="80"/>
      <c r="H12" s="80"/>
      <c r="I12" s="80"/>
      <c r="J12" s="29">
        <f> VLOOKUP(D12,cof!A$1:B$365,2)</f>
        <v>0</v>
      </c>
      <c r="K12" s="39">
        <f t="shared" si="3"/>
        <v>0</v>
      </c>
      <c r="L12" s="40"/>
      <c r="M12" s="25">
        <f>VLOOKUP(L12,cof!$H$5:$I$15,2)</f>
        <v>0</v>
      </c>
      <c r="N12" s="39">
        <f t="shared" si="4"/>
        <v>0</v>
      </c>
      <c r="O12" s="39"/>
      <c r="P12" s="25">
        <f>VLOOKUP(O12,cof!E$5:F$15,2)</f>
        <v>0</v>
      </c>
      <c r="Q12" s="39">
        <f t="shared" si="5"/>
        <v>0</v>
      </c>
      <c r="R12" s="39"/>
      <c r="S12" s="25">
        <f>VLOOKUP(R12,cof!$E$5:$F$15,2)</f>
        <v>0</v>
      </c>
      <c r="T12" s="39">
        <f t="shared" si="6"/>
        <v>0</v>
      </c>
      <c r="U12" s="40"/>
      <c r="V12" s="25">
        <f>VLOOKUP(U12,cof!$E$5:$F$15,2)</f>
        <v>0</v>
      </c>
      <c r="W12" s="41">
        <v>9.0</v>
      </c>
      <c r="X12" s="33"/>
      <c r="Y12" s="33"/>
      <c r="Z12" s="33"/>
    </row>
    <row r="13" ht="15.0" customHeight="1">
      <c r="A13" s="77"/>
      <c r="B13" s="78"/>
      <c r="C13" s="78"/>
      <c r="D13" s="79"/>
      <c r="E13" s="37">
        <f t="shared" si="1"/>
        <v>0</v>
      </c>
      <c r="F13" s="37">
        <f t="shared" si="2"/>
        <v>0</v>
      </c>
      <c r="G13" s="80"/>
      <c r="H13" s="80"/>
      <c r="I13" s="71"/>
      <c r="J13" s="29">
        <f> VLOOKUP(D13,cof!A$1:B$365,2)</f>
        <v>0</v>
      </c>
      <c r="K13" s="39">
        <f t="shared" si="3"/>
        <v>0</v>
      </c>
      <c r="L13" s="40"/>
      <c r="M13" s="25">
        <f>VLOOKUP(L13,cof!$H$5:$I$15,2)</f>
        <v>0</v>
      </c>
      <c r="N13" s="39">
        <f t="shared" si="4"/>
        <v>0</v>
      </c>
      <c r="O13" s="40"/>
      <c r="P13" s="25">
        <f>VLOOKUP(O13,cof!E$5:F$15,2)</f>
        <v>0</v>
      </c>
      <c r="Q13" s="39">
        <f t="shared" si="5"/>
        <v>0</v>
      </c>
      <c r="R13" s="39"/>
      <c r="S13" s="25">
        <f>VLOOKUP(R13,cof!$E$5:$F$15,2)</f>
        <v>0</v>
      </c>
      <c r="T13" s="39">
        <f t="shared" si="6"/>
        <v>0</v>
      </c>
      <c r="U13" s="39"/>
      <c r="V13" s="25">
        <f>VLOOKUP(U13,cof!$E$5:$F$15,2)</f>
        <v>0</v>
      </c>
      <c r="W13" s="41">
        <v>10.0</v>
      </c>
      <c r="X13" s="33"/>
      <c r="Y13" s="33"/>
      <c r="Z13" s="33"/>
    </row>
    <row r="14" ht="15.0" customHeight="1">
      <c r="A14" s="73"/>
      <c r="B14" s="74"/>
      <c r="C14" s="74"/>
      <c r="D14" s="75"/>
      <c r="E14" s="37">
        <f t="shared" si="1"/>
        <v>0</v>
      </c>
      <c r="F14" s="37">
        <f t="shared" si="2"/>
        <v>0</v>
      </c>
      <c r="G14" s="69"/>
      <c r="H14" s="76"/>
      <c r="I14" s="69"/>
      <c r="J14" s="29">
        <f> VLOOKUP(D14,cof!A$1:B$365,2)</f>
        <v>0</v>
      </c>
      <c r="K14" s="39">
        <f t="shared" si="3"/>
        <v>0</v>
      </c>
      <c r="L14" s="40"/>
      <c r="M14" s="25">
        <f>VLOOKUP(L14,cof!$H$5:$I$15,2)</f>
        <v>0</v>
      </c>
      <c r="N14" s="39">
        <f t="shared" si="4"/>
        <v>0</v>
      </c>
      <c r="O14" s="39"/>
      <c r="P14" s="25">
        <f>VLOOKUP(O14,cof!E$5:F$15,2)</f>
        <v>0</v>
      </c>
      <c r="Q14" s="39">
        <f t="shared" si="5"/>
        <v>0</v>
      </c>
      <c r="R14" s="40"/>
      <c r="S14" s="25">
        <f>VLOOKUP(R14,cof!$E$5:$F$15,2)</f>
        <v>0</v>
      </c>
      <c r="T14" s="39">
        <f t="shared" si="6"/>
        <v>0</v>
      </c>
      <c r="U14" s="39"/>
      <c r="V14" s="25">
        <f>VLOOKUP(U14,cof!$E$5:$F$15,2)</f>
        <v>0</v>
      </c>
      <c r="W14" s="41">
        <v>11.0</v>
      </c>
      <c r="X14" s="33"/>
      <c r="Y14" s="33"/>
      <c r="Z14" s="33"/>
    </row>
    <row r="15" ht="15.0" customHeight="1">
      <c r="A15" s="77"/>
      <c r="B15" s="78"/>
      <c r="C15" s="78"/>
      <c r="D15" s="79"/>
      <c r="E15" s="37">
        <f t="shared" si="1"/>
        <v>0</v>
      </c>
      <c r="F15" s="37">
        <f t="shared" si="2"/>
        <v>0</v>
      </c>
      <c r="G15" s="80"/>
      <c r="H15" s="71"/>
      <c r="I15" s="80"/>
      <c r="J15" s="29">
        <f> VLOOKUP(D15,cof!A$1:B$365,2)</f>
        <v>0</v>
      </c>
      <c r="K15" s="39">
        <f t="shared" si="3"/>
        <v>0</v>
      </c>
      <c r="L15" s="39"/>
      <c r="M15" s="25">
        <f>VLOOKUP(L15,cof!$H$5:$I$15,2)</f>
        <v>0</v>
      </c>
      <c r="N15" s="39">
        <f t="shared" si="4"/>
        <v>0</v>
      </c>
      <c r="O15" s="39"/>
      <c r="P15" s="25">
        <f>VLOOKUP(O15,cof!E$5:F$15,2)</f>
        <v>0</v>
      </c>
      <c r="Q15" s="39">
        <f t="shared" si="5"/>
        <v>0</v>
      </c>
      <c r="R15" s="39"/>
      <c r="S15" s="25">
        <f>VLOOKUP(R15,cof!$E$5:$F$15,2)</f>
        <v>0</v>
      </c>
      <c r="T15" s="39">
        <f t="shared" si="6"/>
        <v>0</v>
      </c>
      <c r="U15" s="39"/>
      <c r="V15" s="25">
        <f>VLOOKUP(U15,cof!$E$5:$F$15,2)</f>
        <v>0</v>
      </c>
      <c r="W15" s="41">
        <v>12.0</v>
      </c>
      <c r="X15" s="33"/>
      <c r="Y15" s="33"/>
      <c r="Z15" s="33"/>
    </row>
    <row r="16" ht="15.0" customHeight="1">
      <c r="A16" s="73"/>
      <c r="B16" s="74"/>
      <c r="C16" s="74"/>
      <c r="D16" s="75"/>
      <c r="E16" s="37">
        <f t="shared" si="1"/>
        <v>0</v>
      </c>
      <c r="F16" s="37">
        <f t="shared" si="2"/>
        <v>0</v>
      </c>
      <c r="G16" s="69"/>
      <c r="H16" s="76"/>
      <c r="I16" s="69"/>
      <c r="J16" s="29">
        <f> VLOOKUP(D16,cof!A$1:B$365,2)</f>
        <v>0</v>
      </c>
      <c r="K16" s="39">
        <f t="shared" si="3"/>
        <v>0</v>
      </c>
      <c r="L16" s="40"/>
      <c r="M16" s="25">
        <f>VLOOKUP(L16,cof!$H$5:$I$15,2)</f>
        <v>0</v>
      </c>
      <c r="N16" s="39">
        <f t="shared" si="4"/>
        <v>0</v>
      </c>
      <c r="O16" s="39"/>
      <c r="P16" s="25">
        <f>VLOOKUP(O16,cof!E$5:F$15,2)</f>
        <v>0</v>
      </c>
      <c r="Q16" s="39">
        <f t="shared" si="5"/>
        <v>0</v>
      </c>
      <c r="R16" s="40"/>
      <c r="S16" s="25">
        <f>VLOOKUP(R16,cof!$E$5:$F$15,2)</f>
        <v>0</v>
      </c>
      <c r="T16" s="39">
        <f t="shared" si="6"/>
        <v>0</v>
      </c>
      <c r="U16" s="39"/>
      <c r="V16" s="25">
        <f>VLOOKUP(U16,cof!$E$5:$F$15,2)</f>
        <v>0</v>
      </c>
      <c r="W16" s="41">
        <v>13.0</v>
      </c>
      <c r="X16" s="33"/>
      <c r="Y16" s="33"/>
      <c r="Z16" s="33"/>
    </row>
    <row r="17" ht="15.0" customHeight="1">
      <c r="A17" s="73"/>
      <c r="B17" s="74"/>
      <c r="C17" s="74"/>
      <c r="D17" s="75"/>
      <c r="E17" s="37">
        <f t="shared" si="1"/>
        <v>0</v>
      </c>
      <c r="F17" s="37">
        <f t="shared" si="2"/>
        <v>0</v>
      </c>
      <c r="G17" s="76"/>
      <c r="H17" s="76"/>
      <c r="I17" s="69"/>
      <c r="J17" s="29">
        <f> VLOOKUP(D17,cof!A$1:B$365,2)</f>
        <v>0</v>
      </c>
      <c r="K17" s="39">
        <f t="shared" si="3"/>
        <v>0</v>
      </c>
      <c r="L17" s="40"/>
      <c r="M17" s="25">
        <f>VLOOKUP(L17,cof!$H$5:$I$15,2)</f>
        <v>0</v>
      </c>
      <c r="N17" s="39">
        <f t="shared" si="4"/>
        <v>0</v>
      </c>
      <c r="O17" s="40"/>
      <c r="P17" s="25">
        <f>VLOOKUP(O17,cof!E$5:F$15,2)</f>
        <v>0</v>
      </c>
      <c r="Q17" s="39">
        <f t="shared" si="5"/>
        <v>0</v>
      </c>
      <c r="R17" s="39"/>
      <c r="S17" s="25">
        <f>VLOOKUP(R17,cof!$E$5:$F$15,2)</f>
        <v>0</v>
      </c>
      <c r="T17" s="39">
        <f t="shared" si="6"/>
        <v>0</v>
      </c>
      <c r="U17" s="39"/>
      <c r="V17" s="25">
        <f>VLOOKUP(U17,cof!$E$5:$F$15,2)</f>
        <v>0</v>
      </c>
      <c r="W17" s="41">
        <v>14.0</v>
      </c>
      <c r="X17" s="2"/>
      <c r="Y17" s="2"/>
      <c r="Z17" s="2"/>
    </row>
    <row r="18" ht="15.0" customHeight="1">
      <c r="A18" s="77"/>
      <c r="B18" s="78"/>
      <c r="C18" s="78"/>
      <c r="D18" s="79"/>
      <c r="E18" s="37">
        <f t="shared" si="1"/>
        <v>0</v>
      </c>
      <c r="F18" s="37">
        <f t="shared" si="2"/>
        <v>0</v>
      </c>
      <c r="G18" s="71"/>
      <c r="H18" s="71"/>
      <c r="I18" s="80"/>
      <c r="J18" s="29">
        <f> VLOOKUP(D18,cof!A$1:B$365,2)</f>
        <v>0</v>
      </c>
      <c r="K18" s="39">
        <f t="shared" si="3"/>
        <v>0</v>
      </c>
      <c r="L18" s="39"/>
      <c r="M18" s="25">
        <f>VLOOKUP(L18,cof!$H$5:$I$15,2)</f>
        <v>0</v>
      </c>
      <c r="N18" s="39">
        <f t="shared" si="4"/>
        <v>0</v>
      </c>
      <c r="O18" s="39"/>
      <c r="P18" s="25">
        <f>VLOOKUP(O18,cof!E$5:F$15,2)</f>
        <v>0</v>
      </c>
      <c r="Q18" s="39">
        <f t="shared" si="5"/>
        <v>0</v>
      </c>
      <c r="R18" s="39"/>
      <c r="S18" s="25">
        <f>VLOOKUP(R18,cof!$E$5:$F$15,2)</f>
        <v>0</v>
      </c>
      <c r="T18" s="39">
        <f t="shared" si="6"/>
        <v>0</v>
      </c>
      <c r="U18" s="40"/>
      <c r="V18" s="25">
        <f>VLOOKUP(U18,cof!$E$5:$F$15,2)</f>
        <v>0</v>
      </c>
      <c r="W18" s="41">
        <v>16.0</v>
      </c>
      <c r="X18" s="2"/>
      <c r="Y18" s="2"/>
      <c r="Z18" s="2"/>
    </row>
    <row r="19" ht="15.0" customHeight="1">
      <c r="A19" s="77"/>
      <c r="B19" s="78"/>
      <c r="C19" s="78"/>
      <c r="D19" s="79"/>
      <c r="E19" s="37">
        <f t="shared" si="1"/>
        <v>0</v>
      </c>
      <c r="F19" s="37">
        <f t="shared" si="2"/>
        <v>0</v>
      </c>
      <c r="G19" s="71"/>
      <c r="H19" s="71"/>
      <c r="I19" s="80"/>
      <c r="J19" s="29">
        <f> VLOOKUP(D19,cof!A$1:B$365,2)</f>
        <v>0</v>
      </c>
      <c r="K19" s="39">
        <f t="shared" si="3"/>
        <v>0</v>
      </c>
      <c r="L19" s="39"/>
      <c r="M19" s="25">
        <f>VLOOKUP(L19,cof!$H$5:$I$15,2)</f>
        <v>0</v>
      </c>
      <c r="N19" s="39">
        <f t="shared" si="4"/>
        <v>0</v>
      </c>
      <c r="O19" s="40"/>
      <c r="P19" s="25">
        <f>VLOOKUP(O19,cof!E$5:F$15,2)</f>
        <v>0</v>
      </c>
      <c r="Q19" s="39">
        <f t="shared" si="5"/>
        <v>0</v>
      </c>
      <c r="R19" s="39"/>
      <c r="S19" s="25">
        <f>VLOOKUP(R19,cof!$E$5:$F$15,2)</f>
        <v>0</v>
      </c>
      <c r="T19" s="39">
        <f t="shared" si="6"/>
        <v>0</v>
      </c>
      <c r="U19" s="39"/>
      <c r="V19" s="25">
        <f>VLOOKUP(U19,cof!$E$5:$F$15,2)</f>
        <v>0</v>
      </c>
      <c r="W19" s="41">
        <v>17.0</v>
      </c>
      <c r="X19" s="2"/>
      <c r="Y19" s="2"/>
      <c r="Z19" s="2"/>
    </row>
    <row r="20" ht="15.0" customHeight="1">
      <c r="A20" s="73"/>
      <c r="B20" s="74"/>
      <c r="C20" s="74"/>
      <c r="D20" s="75"/>
      <c r="E20" s="37">
        <f t="shared" si="1"/>
        <v>0</v>
      </c>
      <c r="F20" s="37">
        <f t="shared" si="2"/>
        <v>0</v>
      </c>
      <c r="G20" s="69"/>
      <c r="H20" s="76"/>
      <c r="I20" s="69"/>
      <c r="J20" s="29">
        <f> VLOOKUP(D20,cof!A$1:B$365,2)</f>
        <v>0</v>
      </c>
      <c r="K20" s="39">
        <f t="shared" si="3"/>
        <v>0</v>
      </c>
      <c r="L20" s="40"/>
      <c r="M20" s="25">
        <f>VLOOKUP(L20,cof!$H$5:$I$15,2)</f>
        <v>0</v>
      </c>
      <c r="N20" s="39">
        <f t="shared" si="4"/>
        <v>0</v>
      </c>
      <c r="O20" s="39"/>
      <c r="P20" s="25">
        <f>VLOOKUP(O20,cof!E$5:F$15,2)</f>
        <v>0</v>
      </c>
      <c r="Q20" s="39">
        <f t="shared" si="5"/>
        <v>0</v>
      </c>
      <c r="R20" s="39"/>
      <c r="S20" s="25">
        <f>VLOOKUP(R20,cof!$E$5:$F$15,2)</f>
        <v>0</v>
      </c>
      <c r="T20" s="39">
        <f t="shared" si="6"/>
        <v>0</v>
      </c>
      <c r="U20" s="39"/>
      <c r="V20" s="25">
        <f>VLOOKUP(U20,cof!$E$5:$F$15,2)</f>
        <v>0</v>
      </c>
      <c r="W20" s="41">
        <v>18.0</v>
      </c>
      <c r="X20" s="2"/>
      <c r="Y20" s="2"/>
      <c r="Z20" s="2"/>
    </row>
    <row r="21" ht="15.0" customHeight="1">
      <c r="A21" s="77"/>
      <c r="B21" s="78"/>
      <c r="C21" s="78"/>
      <c r="D21" s="79"/>
      <c r="E21" s="37">
        <f t="shared" si="1"/>
        <v>0</v>
      </c>
      <c r="F21" s="37">
        <f t="shared" si="2"/>
        <v>0</v>
      </c>
      <c r="G21" s="80"/>
      <c r="H21" s="71"/>
      <c r="I21" s="71"/>
      <c r="J21" s="29">
        <f> VLOOKUP(D21,cof!A$1:B$365,2)</f>
        <v>0</v>
      </c>
      <c r="K21" s="39">
        <f t="shared" si="3"/>
        <v>0</v>
      </c>
      <c r="L21" s="39"/>
      <c r="M21" s="25">
        <f>VLOOKUP(L21,cof!$H$5:$I$15,2)</f>
        <v>0</v>
      </c>
      <c r="N21" s="39">
        <f t="shared" si="4"/>
        <v>0</v>
      </c>
      <c r="O21" s="39"/>
      <c r="P21" s="25">
        <f>VLOOKUP(O21,cof!E$5:F$15,2)</f>
        <v>0</v>
      </c>
      <c r="Q21" s="39">
        <f t="shared" si="5"/>
        <v>0</v>
      </c>
      <c r="R21" s="39"/>
      <c r="S21" s="25">
        <f>VLOOKUP(R21,cof!$E$5:$F$15,2)</f>
        <v>0</v>
      </c>
      <c r="T21" s="39">
        <f t="shared" si="6"/>
        <v>0</v>
      </c>
      <c r="U21" s="39"/>
      <c r="V21" s="25">
        <f>VLOOKUP(U21,cof!$E$5:$F$15,2)</f>
        <v>0</v>
      </c>
      <c r="W21" s="41">
        <v>19.0</v>
      </c>
      <c r="X21" s="2"/>
      <c r="Y21" s="2"/>
      <c r="Z21" s="2"/>
    </row>
    <row r="22" ht="15.0" customHeight="1">
      <c r="A22" s="77"/>
      <c r="B22" s="78"/>
      <c r="C22" s="78"/>
      <c r="D22" s="79"/>
      <c r="E22" s="37">
        <f t="shared" si="1"/>
        <v>0</v>
      </c>
      <c r="F22" s="37">
        <f t="shared" si="2"/>
        <v>0</v>
      </c>
      <c r="G22" s="69"/>
      <c r="H22" s="69"/>
      <c r="I22" s="69"/>
      <c r="J22" s="29">
        <f> VLOOKUP(D22,cof!A$1:B$365,2)</f>
        <v>0</v>
      </c>
      <c r="K22" s="39">
        <f t="shared" si="3"/>
        <v>0</v>
      </c>
      <c r="L22" s="40"/>
      <c r="M22" s="25">
        <f>VLOOKUP(L22,cof!$H$5:$I$15,2)</f>
        <v>0</v>
      </c>
      <c r="N22" s="39">
        <f t="shared" si="4"/>
        <v>0</v>
      </c>
      <c r="O22" s="39"/>
      <c r="P22" s="25">
        <f>VLOOKUP(O22,cof!E$5:F$15,2)</f>
        <v>0</v>
      </c>
      <c r="Q22" s="39">
        <f t="shared" si="5"/>
        <v>0</v>
      </c>
      <c r="R22" s="39"/>
      <c r="S22" s="25">
        <f>VLOOKUP(R22,cof!$E$5:$F$15,2)</f>
        <v>0</v>
      </c>
      <c r="T22" s="39">
        <f t="shared" si="6"/>
        <v>0</v>
      </c>
      <c r="U22" s="39"/>
      <c r="V22" s="25">
        <f>VLOOKUP(U22,cof!$E$5:$F$15,2)</f>
        <v>0</v>
      </c>
      <c r="W22" s="41">
        <v>20.0</v>
      </c>
      <c r="X22" s="2"/>
      <c r="Y22" s="2"/>
      <c r="Z22" s="2"/>
    </row>
    <row r="23" ht="15.0" customHeight="1">
      <c r="A23" s="77"/>
      <c r="B23" s="78"/>
      <c r="C23" s="78"/>
      <c r="D23" s="79"/>
      <c r="E23" s="37">
        <f t="shared" si="1"/>
        <v>0</v>
      </c>
      <c r="F23" s="37">
        <f t="shared" si="2"/>
        <v>0</v>
      </c>
      <c r="G23" s="69"/>
      <c r="H23" s="69"/>
      <c r="I23" s="69"/>
      <c r="J23" s="29">
        <f> VLOOKUP(D23,cof!A$1:B$365,2)</f>
        <v>0</v>
      </c>
      <c r="K23" s="39">
        <f t="shared" si="3"/>
        <v>0</v>
      </c>
      <c r="L23" s="39"/>
      <c r="M23" s="25">
        <f>VLOOKUP(L23,cof!$H$5:$I$15,2)</f>
        <v>0</v>
      </c>
      <c r="N23" s="39">
        <f t="shared" si="4"/>
        <v>0</v>
      </c>
      <c r="O23" s="39"/>
      <c r="P23" s="25">
        <f>VLOOKUP(O23,cof!E$5:F$15,2)</f>
        <v>0</v>
      </c>
      <c r="Q23" s="39">
        <f t="shared" si="5"/>
        <v>0</v>
      </c>
      <c r="R23" s="39"/>
      <c r="S23" s="25">
        <f>VLOOKUP(R23,cof!$E$5:$F$15,2)</f>
        <v>0</v>
      </c>
      <c r="T23" s="39">
        <f t="shared" si="6"/>
        <v>0</v>
      </c>
      <c r="U23" s="39"/>
      <c r="V23" s="25">
        <f>VLOOKUP(U23,cof!$E$5:$F$15,2)</f>
        <v>0</v>
      </c>
      <c r="W23" s="41">
        <v>21.0</v>
      </c>
      <c r="X23" s="2"/>
      <c r="Y23" s="2"/>
      <c r="Z23" s="2"/>
    </row>
    <row r="24" ht="15.0" customHeight="1">
      <c r="A24" s="77"/>
      <c r="B24" s="78"/>
      <c r="C24" s="78"/>
      <c r="D24" s="79"/>
      <c r="E24" s="37">
        <f t="shared" si="1"/>
        <v>0</v>
      </c>
      <c r="F24" s="37">
        <f t="shared" si="2"/>
        <v>0</v>
      </c>
      <c r="G24" s="71"/>
      <c r="H24" s="71"/>
      <c r="I24" s="71"/>
      <c r="J24" s="29">
        <f> VLOOKUP(D24,cof!A$1:B$365,2)</f>
        <v>0</v>
      </c>
      <c r="K24" s="39">
        <f t="shared" si="3"/>
        <v>0</v>
      </c>
      <c r="L24" s="39"/>
      <c r="M24" s="25">
        <f>VLOOKUP(L24,cof!$H$5:$I$15,2)</f>
        <v>0</v>
      </c>
      <c r="N24" s="39">
        <f t="shared" si="4"/>
        <v>0</v>
      </c>
      <c r="O24" s="40"/>
      <c r="P24" s="25">
        <f>VLOOKUP(O24,cof!E$5:F$15,2)</f>
        <v>0</v>
      </c>
      <c r="Q24" s="39">
        <f t="shared" si="5"/>
        <v>0</v>
      </c>
      <c r="R24" s="39"/>
      <c r="S24" s="25">
        <f>VLOOKUP(R24,cof!$E$5:$F$15,2)</f>
        <v>0</v>
      </c>
      <c r="T24" s="39">
        <f t="shared" si="6"/>
        <v>0</v>
      </c>
      <c r="U24" s="39"/>
      <c r="V24" s="25">
        <f>VLOOKUP(U24,cof!$E$5:$F$15,2)</f>
        <v>0</v>
      </c>
      <c r="W24" s="41">
        <v>22.0</v>
      </c>
      <c r="X24" s="2"/>
      <c r="Y24" s="2"/>
      <c r="Z24" s="2"/>
    </row>
    <row r="25" ht="15.0" customHeight="1">
      <c r="A25" s="77"/>
      <c r="B25" s="78"/>
      <c r="C25" s="78"/>
      <c r="D25" s="79"/>
      <c r="E25" s="37">
        <f t="shared" si="1"/>
        <v>0</v>
      </c>
      <c r="F25" s="37">
        <f t="shared" si="2"/>
        <v>0</v>
      </c>
      <c r="G25" s="76"/>
      <c r="H25" s="69"/>
      <c r="I25" s="76"/>
      <c r="J25" s="29">
        <f> VLOOKUP(D25,cof!A$1:B$365,2)</f>
        <v>0</v>
      </c>
      <c r="K25" s="39">
        <f t="shared" si="3"/>
        <v>0</v>
      </c>
      <c r="L25" s="40"/>
      <c r="M25" s="25">
        <f>VLOOKUP(L25,cof!$H$5:$I$15,2)</f>
        <v>0</v>
      </c>
      <c r="N25" s="39">
        <f t="shared" si="4"/>
        <v>0</v>
      </c>
      <c r="O25" s="39"/>
      <c r="P25" s="25">
        <f>VLOOKUP(O25,cof!E$5:F$15,2)</f>
        <v>0</v>
      </c>
      <c r="Q25" s="39">
        <f t="shared" si="5"/>
        <v>0</v>
      </c>
      <c r="R25" s="39"/>
      <c r="S25" s="25">
        <f>VLOOKUP(R25,cof!$E$5:$F$15,2)</f>
        <v>0</v>
      </c>
      <c r="T25" s="39">
        <f t="shared" si="6"/>
        <v>0</v>
      </c>
      <c r="U25" s="39"/>
      <c r="V25" s="25">
        <f>VLOOKUP(U25,cof!$E$5:$F$15,2)</f>
        <v>0</v>
      </c>
      <c r="W25" s="41">
        <v>23.0</v>
      </c>
      <c r="X25" s="2"/>
      <c r="Y25" s="2"/>
      <c r="Z25" s="2"/>
    </row>
    <row r="26" ht="15.0" customHeight="1">
      <c r="A26" s="86"/>
      <c r="B26" s="87"/>
      <c r="C26" s="87"/>
      <c r="D26" s="88"/>
      <c r="E26" s="37">
        <f t="shared" si="1"/>
        <v>0</v>
      </c>
      <c r="F26" s="37">
        <f t="shared" si="2"/>
        <v>0</v>
      </c>
      <c r="G26" s="80"/>
      <c r="H26" s="49"/>
      <c r="I26" s="49"/>
      <c r="J26" s="29">
        <f> VLOOKUP(D26,cof!A$1:B$365,2)</f>
        <v>0</v>
      </c>
      <c r="K26" s="39">
        <f t="shared" si="3"/>
        <v>0</v>
      </c>
      <c r="L26" s="39"/>
      <c r="M26" s="25">
        <f>VLOOKUP(L26,cof!$H$5:$I$15,2)</f>
        <v>0</v>
      </c>
      <c r="N26" s="39">
        <f t="shared" si="4"/>
        <v>0</v>
      </c>
      <c r="O26" s="40"/>
      <c r="P26" s="25">
        <f>VLOOKUP(O26,cof!E$5:F$15,2)</f>
        <v>0</v>
      </c>
      <c r="Q26" s="39">
        <f t="shared" si="5"/>
        <v>0</v>
      </c>
      <c r="R26" s="39"/>
      <c r="S26" s="25">
        <f>VLOOKUP(R26,cof!$E$5:$F$15,2)</f>
        <v>0</v>
      </c>
      <c r="T26" s="39">
        <f t="shared" si="6"/>
        <v>0</v>
      </c>
      <c r="U26" s="39"/>
      <c r="V26" s="25">
        <f>VLOOKUP(U26,cof!$E$5:$F$15,2)</f>
        <v>0</v>
      </c>
      <c r="W26" s="41">
        <v>24.0</v>
      </c>
      <c r="X26" s="2"/>
      <c r="Y26" s="2"/>
      <c r="Z26" s="2"/>
    </row>
    <row r="27" ht="15.0" customHeight="1">
      <c r="A27" s="46"/>
      <c r="B27" s="51"/>
      <c r="C27" s="46"/>
      <c r="D27" s="48"/>
      <c r="E27" s="37">
        <f t="shared" si="1"/>
        <v>0</v>
      </c>
      <c r="F27" s="37">
        <f t="shared" si="2"/>
        <v>0</v>
      </c>
      <c r="G27" s="49"/>
      <c r="H27" s="49"/>
      <c r="I27" s="49"/>
      <c r="J27" s="29">
        <f> VLOOKUP(D27,cof!A$1:B$365,2)</f>
        <v>0</v>
      </c>
      <c r="K27" s="39">
        <f t="shared" si="3"/>
        <v>0</v>
      </c>
      <c r="L27" s="39"/>
      <c r="M27" s="25">
        <f>VLOOKUP(L27,cof!$H$5:$I$15,2)</f>
        <v>0</v>
      </c>
      <c r="N27" s="39">
        <f t="shared" si="4"/>
        <v>0</v>
      </c>
      <c r="O27" s="39"/>
      <c r="P27" s="25">
        <f>VLOOKUP(O27,cof!E$5:F$15,2)</f>
        <v>0</v>
      </c>
      <c r="Q27" s="39">
        <f t="shared" si="5"/>
        <v>0</v>
      </c>
      <c r="R27" s="39"/>
      <c r="S27" s="25">
        <f>VLOOKUP(R27,cof!$E$5:$F$15,2)</f>
        <v>0</v>
      </c>
      <c r="T27" s="39">
        <f t="shared" si="6"/>
        <v>0</v>
      </c>
      <c r="U27" s="39"/>
      <c r="V27" s="25">
        <f>VLOOKUP(U27,cof!$E$5:$F$15,2)</f>
        <v>0</v>
      </c>
      <c r="W27" s="41">
        <v>25.0</v>
      </c>
      <c r="X27" s="2"/>
      <c r="Y27" s="2"/>
      <c r="Z27" s="2"/>
    </row>
    <row r="28" ht="15.0" customHeight="1">
      <c r="A28" s="46"/>
      <c r="B28" s="47"/>
      <c r="C28" s="46"/>
      <c r="D28" s="48"/>
      <c r="E28" s="37">
        <f t="shared" si="1"/>
        <v>0</v>
      </c>
      <c r="F28" s="37">
        <f t="shared" si="2"/>
        <v>0</v>
      </c>
      <c r="G28" s="49"/>
      <c r="H28" s="49"/>
      <c r="I28" s="49"/>
      <c r="J28" s="29">
        <f> VLOOKUP(D28,cof!A$1:B$365,2)</f>
        <v>0</v>
      </c>
      <c r="K28" s="39">
        <f t="shared" si="3"/>
        <v>0</v>
      </c>
      <c r="L28" s="39"/>
      <c r="M28" s="25">
        <f>VLOOKUP(L28,cof!$H$5:$I$15,2)</f>
        <v>0</v>
      </c>
      <c r="N28" s="39">
        <f t="shared" si="4"/>
        <v>0</v>
      </c>
      <c r="O28" s="39"/>
      <c r="P28" s="25">
        <f>VLOOKUP(O28,cof!E$5:F$15,2)</f>
        <v>0</v>
      </c>
      <c r="Q28" s="39">
        <f t="shared" si="5"/>
        <v>0</v>
      </c>
      <c r="R28" s="39"/>
      <c r="S28" s="25">
        <f>VLOOKUP(R28,cof!$E$5:$F$15,2)</f>
        <v>0</v>
      </c>
      <c r="T28" s="39">
        <f t="shared" si="6"/>
        <v>0</v>
      </c>
      <c r="U28" s="39"/>
      <c r="V28" s="25">
        <f>VLOOKUP(U28,cof!$E$5:$F$15,2)</f>
        <v>0</v>
      </c>
      <c r="W28" s="41">
        <v>26.0</v>
      </c>
      <c r="X28" s="2"/>
      <c r="Y28" s="2"/>
      <c r="Z28" s="2"/>
    </row>
    <row r="29" ht="15.0" customHeight="1">
      <c r="A29" s="46"/>
      <c r="B29" s="47"/>
      <c r="C29" s="46"/>
      <c r="D29" s="48"/>
      <c r="E29" s="37">
        <f t="shared" si="1"/>
        <v>0</v>
      </c>
      <c r="F29" s="37">
        <f t="shared" si="2"/>
        <v>0</v>
      </c>
      <c r="G29" s="49"/>
      <c r="H29" s="37"/>
      <c r="I29" s="56"/>
      <c r="J29" s="29">
        <f> VLOOKUP(D29,cof!A$1:B$365,2)</f>
        <v>0</v>
      </c>
      <c r="K29" s="39">
        <f t="shared" si="3"/>
        <v>0</v>
      </c>
      <c r="L29" s="39"/>
      <c r="M29" s="25">
        <f>VLOOKUP(L29,cof!$H$5:$I$15,2)</f>
        <v>0</v>
      </c>
      <c r="N29" s="39">
        <f t="shared" si="4"/>
        <v>0</v>
      </c>
      <c r="O29" s="39"/>
      <c r="P29" s="25">
        <f>VLOOKUP(O29,cof!E$5:F$15,2)</f>
        <v>0</v>
      </c>
      <c r="Q29" s="39">
        <f t="shared" si="5"/>
        <v>0</v>
      </c>
      <c r="R29" s="39"/>
      <c r="S29" s="25">
        <f>VLOOKUP(R29,cof!$E$5:$F$15,2)</f>
        <v>0</v>
      </c>
      <c r="T29" s="39">
        <f t="shared" si="6"/>
        <v>0</v>
      </c>
      <c r="U29" s="39"/>
      <c r="V29" s="25">
        <f>VLOOKUP(U29,cof!$E$5:$F$15,2)</f>
        <v>0</v>
      </c>
      <c r="W29" s="41">
        <v>15.0</v>
      </c>
      <c r="X29" s="2"/>
      <c r="Y29" s="2"/>
      <c r="Z29" s="2"/>
    </row>
    <row r="30" ht="15.0" customHeight="1">
      <c r="A30" s="39"/>
      <c r="B30" s="57"/>
      <c r="C30" s="39"/>
      <c r="D30" s="56"/>
      <c r="E30" s="37">
        <f t="shared" si="1"/>
        <v>0</v>
      </c>
      <c r="F30" s="56">
        <f t="shared" si="2"/>
        <v>0</v>
      </c>
      <c r="G30" s="56"/>
      <c r="H30" s="37"/>
      <c r="I30" s="56"/>
      <c r="J30" s="29">
        <f> VLOOKUP(D30,cof!A$1:B$365,2)</f>
        <v>0</v>
      </c>
      <c r="K30" s="39">
        <f t="shared" si="3"/>
        <v>0</v>
      </c>
      <c r="L30" s="39"/>
      <c r="M30" s="25">
        <f>VLOOKUP(L30,cof!$H$5:$I$15,2)</f>
        <v>0</v>
      </c>
      <c r="N30" s="39">
        <f t="shared" si="4"/>
        <v>0</v>
      </c>
      <c r="O30" s="39"/>
      <c r="P30" s="25">
        <f>VLOOKUP(O30,cof!E$5:F$15,2)</f>
        <v>0</v>
      </c>
      <c r="Q30" s="39">
        <f t="shared" si="5"/>
        <v>0</v>
      </c>
      <c r="R30" s="39"/>
      <c r="S30" s="25">
        <f>VLOOKUP(R30,cof!$E$5:$F$15,2)</f>
        <v>0</v>
      </c>
      <c r="T30" s="39">
        <f t="shared" si="6"/>
        <v>0</v>
      </c>
      <c r="U30" s="39"/>
      <c r="V30" s="25">
        <f>VLOOKUP(U30,cof!$E$5:$F$15,2)</f>
        <v>0</v>
      </c>
      <c r="W30" s="41">
        <v>27.0</v>
      </c>
      <c r="X30" s="2"/>
      <c r="Y30" s="2"/>
      <c r="Z30" s="2"/>
    </row>
    <row r="31" ht="15.0" customHeight="1">
      <c r="A31" s="39"/>
      <c r="B31" s="57"/>
      <c r="C31" s="39"/>
      <c r="D31" s="56"/>
      <c r="E31" s="37">
        <f t="shared" si="1"/>
        <v>0</v>
      </c>
      <c r="F31" s="56">
        <f t="shared" si="2"/>
        <v>0</v>
      </c>
      <c r="G31" s="56"/>
      <c r="H31" s="37"/>
      <c r="I31" s="56"/>
      <c r="J31" s="29">
        <f> VLOOKUP(D31,cof!A$1:B$365,2)</f>
        <v>0</v>
      </c>
      <c r="K31" s="39">
        <f t="shared" si="3"/>
        <v>0</v>
      </c>
      <c r="L31" s="39"/>
      <c r="M31" s="25">
        <f>VLOOKUP(L31,cof!$H$5:$I$15,2)</f>
        <v>0</v>
      </c>
      <c r="N31" s="39">
        <f t="shared" si="4"/>
        <v>0</v>
      </c>
      <c r="O31" s="39"/>
      <c r="P31" s="25">
        <f>VLOOKUP(O31,cof!E$5:F$15,2)</f>
        <v>0</v>
      </c>
      <c r="Q31" s="39">
        <f t="shared" si="5"/>
        <v>0</v>
      </c>
      <c r="R31" s="39"/>
      <c r="S31" s="25">
        <f>VLOOKUP(R31,cof!$E$5:$F$15,2)</f>
        <v>0</v>
      </c>
      <c r="T31" s="39">
        <f t="shared" si="6"/>
        <v>0</v>
      </c>
      <c r="U31" s="39"/>
      <c r="V31" s="25">
        <f>VLOOKUP(U31,cof!$E$5:$F$15,2)</f>
        <v>0</v>
      </c>
      <c r="W31" s="41">
        <v>28.0</v>
      </c>
      <c r="X31" s="2"/>
      <c r="Y31" s="2"/>
      <c r="Z31" s="2"/>
    </row>
    <row r="32" ht="15.0" customHeight="1">
      <c r="A32" s="39"/>
      <c r="B32" s="57"/>
      <c r="C32" s="39"/>
      <c r="D32" s="56"/>
      <c r="E32" s="37">
        <f t="shared" si="1"/>
        <v>0</v>
      </c>
      <c r="F32" s="56">
        <f t="shared" si="2"/>
        <v>0</v>
      </c>
      <c r="G32" s="56"/>
      <c r="H32" s="37"/>
      <c r="I32" s="56"/>
      <c r="J32" s="29">
        <f> VLOOKUP(D32,cof!A$1:B$365,2)</f>
        <v>0</v>
      </c>
      <c r="K32" s="39">
        <f t="shared" si="3"/>
        <v>0</v>
      </c>
      <c r="L32" s="39"/>
      <c r="M32" s="25">
        <f>VLOOKUP(L32,cof!$H$5:$I$15,2)</f>
        <v>0</v>
      </c>
      <c r="N32" s="39">
        <f t="shared" si="4"/>
        <v>0</v>
      </c>
      <c r="O32" s="39"/>
      <c r="P32" s="25">
        <f>VLOOKUP(O32,cof!E$5:F$15,2)</f>
        <v>0</v>
      </c>
      <c r="Q32" s="39">
        <f t="shared" si="5"/>
        <v>0</v>
      </c>
      <c r="R32" s="39"/>
      <c r="S32" s="25">
        <f>VLOOKUP(R32,cof!$E$5:$F$15,2)</f>
        <v>0</v>
      </c>
      <c r="T32" s="39">
        <f t="shared" si="6"/>
        <v>0</v>
      </c>
      <c r="U32" s="39"/>
      <c r="V32" s="25">
        <f>VLOOKUP(U32,cof!$E$5:$F$15,2)</f>
        <v>0</v>
      </c>
      <c r="W32" s="41">
        <v>29.0</v>
      </c>
      <c r="X32" s="2"/>
      <c r="Y32" s="2"/>
      <c r="Z32" s="2"/>
    </row>
    <row r="33" ht="15.0" customHeight="1">
      <c r="A33" s="39"/>
      <c r="B33" s="57"/>
      <c r="C33" s="39"/>
      <c r="D33" s="56"/>
      <c r="E33" s="37">
        <f t="shared" si="1"/>
        <v>0</v>
      </c>
      <c r="F33" s="56">
        <f t="shared" si="2"/>
        <v>0</v>
      </c>
      <c r="G33" s="56"/>
      <c r="H33" s="37"/>
      <c r="I33" s="56"/>
      <c r="J33" s="29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25">
        <f>VLOOKUP(O33,cof!E$5:F$15,2)</f>
        <v>0</v>
      </c>
      <c r="Q33" s="39">
        <f t="shared" si="5"/>
        <v>0</v>
      </c>
      <c r="R33" s="39"/>
      <c r="S33" s="25">
        <f>VLOOKUP(R33,cof!$E$5:$F$15,2)</f>
        <v>0</v>
      </c>
      <c r="T33" s="39">
        <f t="shared" si="6"/>
        <v>0</v>
      </c>
      <c r="U33" s="39"/>
      <c r="V33" s="25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56">
        <f t="shared" si="2"/>
        <v>0</v>
      </c>
      <c r="G34" s="56"/>
      <c r="H34" s="37"/>
      <c r="I34" s="56"/>
      <c r="J34" s="29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25">
        <f>VLOOKUP(O34,cof!E$5:F$15,2)</f>
        <v>0</v>
      </c>
      <c r="Q34" s="39">
        <f t="shared" si="5"/>
        <v>0</v>
      </c>
      <c r="R34" s="39"/>
      <c r="S34" s="25">
        <f>VLOOKUP(R34,cof!$E$5:$F$15,2)</f>
        <v>0</v>
      </c>
      <c r="T34" s="39">
        <f t="shared" si="6"/>
        <v>0</v>
      </c>
      <c r="U34" s="39"/>
      <c r="V34" s="25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56">
        <f t="shared" si="2"/>
        <v>0</v>
      </c>
      <c r="G35" s="56"/>
      <c r="H35" s="37"/>
      <c r="I35" s="56"/>
      <c r="J35" s="29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25">
        <f>VLOOKUP(O35,cof!E$5:F$15,2)</f>
        <v>0</v>
      </c>
      <c r="Q35" s="39">
        <f t="shared" si="5"/>
        <v>0</v>
      </c>
      <c r="R35" s="39"/>
      <c r="S35" s="25">
        <f>VLOOKUP(R35,cof!$E$5:$F$15,2)</f>
        <v>0</v>
      </c>
      <c r="T35" s="39">
        <f t="shared" si="6"/>
        <v>0</v>
      </c>
      <c r="U35" s="39"/>
      <c r="V35" s="25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56">
        <f t="shared" si="2"/>
        <v>0</v>
      </c>
      <c r="G36" s="56"/>
      <c r="H36" s="37"/>
      <c r="I36" s="56"/>
      <c r="J36" s="29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25">
        <f>VLOOKUP(O36,cof!E$5:F$15,2)</f>
        <v>0</v>
      </c>
      <c r="Q36" s="39">
        <f t="shared" si="5"/>
        <v>0</v>
      </c>
      <c r="R36" s="39"/>
      <c r="S36" s="25">
        <f>VLOOKUP(R36,cof!$E$5:$F$15,2)</f>
        <v>0</v>
      </c>
      <c r="T36" s="39">
        <f t="shared" si="6"/>
        <v>0</v>
      </c>
      <c r="U36" s="39"/>
      <c r="V36" s="25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56">
        <f t="shared" si="2"/>
        <v>0</v>
      </c>
      <c r="G37" s="56"/>
      <c r="H37" s="37"/>
      <c r="I37" s="56"/>
      <c r="J37" s="29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25">
        <f>VLOOKUP(O37,cof!E$5:F$15,2)</f>
        <v>0</v>
      </c>
      <c r="Q37" s="39">
        <f t="shared" si="5"/>
        <v>0</v>
      </c>
      <c r="R37" s="39"/>
      <c r="S37" s="25">
        <f>VLOOKUP(R37,cof!$E$5:$F$15,2)</f>
        <v>0</v>
      </c>
      <c r="T37" s="39">
        <f t="shared" si="6"/>
        <v>0</v>
      </c>
      <c r="U37" s="39"/>
      <c r="V37" s="25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56">
        <f t="shared" si="2"/>
        <v>0</v>
      </c>
      <c r="G38" s="56"/>
      <c r="H38" s="37"/>
      <c r="I38" s="56"/>
      <c r="J38" s="29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25">
        <f>VLOOKUP(O38,cof!E$5:F$15,2)</f>
        <v>0</v>
      </c>
      <c r="Q38" s="39">
        <f t="shared" si="5"/>
        <v>0</v>
      </c>
      <c r="R38" s="39"/>
      <c r="S38" s="25">
        <f>VLOOKUP(R38,cof!$E$5:$F$15,2)</f>
        <v>0</v>
      </c>
      <c r="T38" s="39">
        <f t="shared" si="6"/>
        <v>0</v>
      </c>
      <c r="U38" s="39"/>
      <c r="V38" s="25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56">
        <f t="shared" si="2"/>
        <v>0</v>
      </c>
      <c r="G39" s="56"/>
      <c r="H39" s="37"/>
      <c r="I39" s="56"/>
      <c r="J39" s="29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25">
        <f>VLOOKUP(O39,cof!E$5:F$15,2)</f>
        <v>0</v>
      </c>
      <c r="Q39" s="39">
        <f t="shared" si="5"/>
        <v>0</v>
      </c>
      <c r="R39" s="39"/>
      <c r="S39" s="25">
        <f>VLOOKUP(R39,cof!$E$5:$F$15,2)</f>
        <v>0</v>
      </c>
      <c r="T39" s="39">
        <f t="shared" si="6"/>
        <v>0</v>
      </c>
      <c r="U39" s="39"/>
      <c r="V39" s="25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56">
        <f t="shared" si="2"/>
        <v>0</v>
      </c>
      <c r="G40" s="56"/>
      <c r="H40" s="37"/>
      <c r="I40" s="56"/>
      <c r="J40" s="29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25">
        <f>VLOOKUP(O40,cof!E$5:F$15,2)</f>
        <v>0</v>
      </c>
      <c r="Q40" s="39">
        <f t="shared" si="5"/>
        <v>0</v>
      </c>
      <c r="R40" s="39"/>
      <c r="S40" s="25">
        <f>VLOOKUP(R40,cof!$E$5:$F$15,2)</f>
        <v>0</v>
      </c>
      <c r="T40" s="39">
        <f t="shared" si="6"/>
        <v>0</v>
      </c>
      <c r="U40" s="39"/>
      <c r="V40" s="25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56">
        <f t="shared" si="2"/>
        <v>0</v>
      </c>
      <c r="G41" s="56"/>
      <c r="H41" s="37"/>
      <c r="I41" s="56"/>
      <c r="J41" s="29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25">
        <f>VLOOKUP(O41,cof!E$5:F$15,2)</f>
        <v>0</v>
      </c>
      <c r="Q41" s="39">
        <f t="shared" si="5"/>
        <v>0</v>
      </c>
      <c r="R41" s="39"/>
      <c r="S41" s="25">
        <f>VLOOKUP(R41,cof!$E$5:$F$15,2)</f>
        <v>0</v>
      </c>
      <c r="T41" s="39">
        <f t="shared" si="6"/>
        <v>0</v>
      </c>
      <c r="U41" s="39"/>
      <c r="V41" s="25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56">
        <f t="shared" si="2"/>
        <v>0</v>
      </c>
      <c r="G42" s="56"/>
      <c r="H42" s="37"/>
      <c r="I42" s="56"/>
      <c r="J42" s="29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25">
        <f>VLOOKUP(O42,cof!E$5:F$15,2)</f>
        <v>0</v>
      </c>
      <c r="Q42" s="39">
        <f t="shared" si="5"/>
        <v>0</v>
      </c>
      <c r="R42" s="39"/>
      <c r="S42" s="25">
        <f>VLOOKUP(R42,cof!$E$5:$F$15,2)</f>
        <v>0</v>
      </c>
      <c r="T42" s="39">
        <f t="shared" si="6"/>
        <v>0</v>
      </c>
      <c r="U42" s="39"/>
      <c r="V42" s="25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56">
        <f t="shared" si="2"/>
        <v>0</v>
      </c>
      <c r="G43" s="56"/>
      <c r="H43" s="37"/>
      <c r="I43" s="56"/>
      <c r="J43" s="29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25">
        <f>VLOOKUP(O43,cof!E$5:F$15,2)</f>
        <v>0</v>
      </c>
      <c r="Q43" s="39">
        <f t="shared" si="5"/>
        <v>0</v>
      </c>
      <c r="R43" s="39"/>
      <c r="S43" s="25">
        <f>VLOOKUP(R43,cof!$E$5:$F$15,2)</f>
        <v>0</v>
      </c>
      <c r="T43" s="39">
        <f t="shared" si="6"/>
        <v>0</v>
      </c>
      <c r="U43" s="39"/>
      <c r="V43" s="25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56">
        <f t="shared" si="2"/>
        <v>0</v>
      </c>
      <c r="G44" s="56"/>
      <c r="H44" s="37"/>
      <c r="I44" s="56"/>
      <c r="J44" s="29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25">
        <f>VLOOKUP(O44,cof!E$5:F$15,2)</f>
        <v>0</v>
      </c>
      <c r="Q44" s="39">
        <f t="shared" si="5"/>
        <v>0</v>
      </c>
      <c r="R44" s="39"/>
      <c r="S44" s="25">
        <f>VLOOKUP(R44,cof!$E$5:$F$15,2)</f>
        <v>0</v>
      </c>
      <c r="T44" s="39">
        <f t="shared" si="6"/>
        <v>0</v>
      </c>
      <c r="U44" s="39"/>
      <c r="V44" s="25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56">
        <f t="shared" si="2"/>
        <v>0</v>
      </c>
      <c r="G45" s="56"/>
      <c r="H45" s="37"/>
      <c r="I45" s="56"/>
      <c r="J45" s="29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25">
        <f>VLOOKUP(O45,cof!E$5:F$15,2)</f>
        <v>0</v>
      </c>
      <c r="Q45" s="39">
        <f t="shared" si="5"/>
        <v>0</v>
      </c>
      <c r="R45" s="39"/>
      <c r="S45" s="25">
        <f>VLOOKUP(R45,cof!$E$5:$F$15,2)</f>
        <v>0</v>
      </c>
      <c r="T45" s="39">
        <f t="shared" si="6"/>
        <v>0</v>
      </c>
      <c r="U45" s="39"/>
      <c r="V45" s="25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56">
        <f t="shared" si="2"/>
        <v>0</v>
      </c>
      <c r="G46" s="56"/>
      <c r="H46" s="37"/>
      <c r="I46" s="56"/>
      <c r="J46" s="29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25">
        <f>VLOOKUP(O46,cof!E$5:F$15,2)</f>
        <v>0</v>
      </c>
      <c r="Q46" s="39">
        <f t="shared" si="5"/>
        <v>0</v>
      </c>
      <c r="R46" s="39"/>
      <c r="S46" s="25">
        <f>VLOOKUP(R46,cof!$E$5:$F$15,2)</f>
        <v>0</v>
      </c>
      <c r="T46" s="39">
        <f t="shared" si="6"/>
        <v>0</v>
      </c>
      <c r="U46" s="39"/>
      <c r="V46" s="25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56">
        <f t="shared" si="2"/>
        <v>0</v>
      </c>
      <c r="G47" s="56"/>
      <c r="H47" s="37"/>
      <c r="I47" s="56"/>
      <c r="J47" s="29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25">
        <f>VLOOKUP(O47,cof!E$5:F$15,2)</f>
        <v>0</v>
      </c>
      <c r="Q47" s="39">
        <f t="shared" si="5"/>
        <v>0</v>
      </c>
      <c r="R47" s="39"/>
      <c r="S47" s="25">
        <f>VLOOKUP(R47,cof!$E$5:$F$15,2)</f>
        <v>0</v>
      </c>
      <c r="T47" s="39">
        <f t="shared" si="6"/>
        <v>0</v>
      </c>
      <c r="U47" s="39"/>
      <c r="V47" s="25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56">
        <f t="shared" si="2"/>
        <v>0</v>
      </c>
      <c r="G48" s="56"/>
      <c r="H48" s="37"/>
      <c r="I48" s="56"/>
      <c r="J48" s="29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25">
        <f>VLOOKUP(O48,cof!E$5:F$15,2)</f>
        <v>0</v>
      </c>
      <c r="Q48" s="39">
        <f t="shared" si="5"/>
        <v>0</v>
      </c>
      <c r="R48" s="39"/>
      <c r="S48" s="25">
        <f>VLOOKUP(R48,cof!$E$5:$F$15,2)</f>
        <v>0</v>
      </c>
      <c r="T48" s="39">
        <f t="shared" si="6"/>
        <v>0</v>
      </c>
      <c r="U48" s="39"/>
      <c r="V48" s="25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56">
        <f t="shared" si="2"/>
        <v>0</v>
      </c>
      <c r="G49" s="56"/>
      <c r="H49" s="37"/>
      <c r="I49" s="56"/>
      <c r="J49" s="29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25">
        <f>VLOOKUP(O49,cof!E$5:F$15,2)</f>
        <v>0</v>
      </c>
      <c r="Q49" s="39">
        <f t="shared" si="5"/>
        <v>0</v>
      </c>
      <c r="R49" s="39"/>
      <c r="S49" s="25">
        <f>VLOOKUP(R49,cof!$E$5:$F$15,2)</f>
        <v>0</v>
      </c>
      <c r="T49" s="39">
        <f t="shared" si="6"/>
        <v>0</v>
      </c>
      <c r="U49" s="39"/>
      <c r="V49" s="25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56">
        <f t="shared" si="2"/>
        <v>0</v>
      </c>
      <c r="G50" s="56"/>
      <c r="H50" s="37"/>
      <c r="I50" s="56"/>
      <c r="J50" s="29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25">
        <f>VLOOKUP(O50,cof!E$5:F$15,2)</f>
        <v>0</v>
      </c>
      <c r="Q50" s="39">
        <f t="shared" si="5"/>
        <v>0</v>
      </c>
      <c r="R50" s="39"/>
      <c r="S50" s="25">
        <f>VLOOKUP(R50,cof!$E$5:$F$15,2)</f>
        <v>0</v>
      </c>
      <c r="T50" s="39">
        <f t="shared" si="6"/>
        <v>0</v>
      </c>
      <c r="U50" s="39"/>
      <c r="V50" s="25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56">
        <f t="shared" si="2"/>
        <v>0</v>
      </c>
      <c r="G51" s="56"/>
      <c r="H51" s="37"/>
      <c r="I51" s="56"/>
      <c r="J51" s="29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25">
        <f>VLOOKUP(O51,cof!E$5:F$15,2)</f>
        <v>0</v>
      </c>
      <c r="Q51" s="39">
        <f t="shared" si="5"/>
        <v>0</v>
      </c>
      <c r="R51" s="39"/>
      <c r="S51" s="25">
        <f>VLOOKUP(R51,cof!$E$5:$F$15,2)</f>
        <v>0</v>
      </c>
      <c r="T51" s="39">
        <f t="shared" si="6"/>
        <v>0</v>
      </c>
      <c r="U51" s="39"/>
      <c r="V51" s="25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56">
        <f t="shared" si="2"/>
        <v>0</v>
      </c>
      <c r="G52" s="56"/>
      <c r="H52" s="37"/>
      <c r="I52" s="56"/>
      <c r="J52" s="29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25">
        <f>VLOOKUP(O52,cof!E$5:F$15,2)</f>
        <v>0</v>
      </c>
      <c r="Q52" s="39">
        <f t="shared" si="5"/>
        <v>0</v>
      </c>
      <c r="R52" s="39"/>
      <c r="S52" s="25">
        <f>VLOOKUP(R52,cof!$E$5:$F$15,2)</f>
        <v>0</v>
      </c>
      <c r="T52" s="39">
        <f t="shared" si="6"/>
        <v>0</v>
      </c>
      <c r="U52" s="39"/>
      <c r="V52" s="25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56">
        <f t="shared" si="2"/>
        <v>0</v>
      </c>
      <c r="G53" s="56"/>
      <c r="H53" s="37"/>
      <c r="I53" s="56"/>
      <c r="J53" s="29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25">
        <f>VLOOKUP(O53,cof!E$5:F$15,2)</f>
        <v>0</v>
      </c>
      <c r="Q53" s="39">
        <f t="shared" si="5"/>
        <v>0</v>
      </c>
      <c r="R53" s="39"/>
      <c r="S53" s="25">
        <f>VLOOKUP(R53,cof!$E$5:$F$15,2)</f>
        <v>0</v>
      </c>
      <c r="T53" s="39">
        <f t="shared" si="6"/>
        <v>0</v>
      </c>
      <c r="U53" s="39"/>
      <c r="V53" s="25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59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1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212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91">
        <v>802.0</v>
      </c>
      <c r="B4" s="92" t="s">
        <v>213</v>
      </c>
      <c r="C4" s="150" t="s">
        <v>118</v>
      </c>
      <c r="D4" s="93">
        <v>229.8</v>
      </c>
      <c r="E4" s="25">
        <f t="shared" ref="E4:E53" si="1">(P4+S4+V4+M4)</f>
        <v>28</v>
      </c>
      <c r="F4" s="25">
        <f t="shared" ref="F4:F53" si="2">(G4+H4+I4)</f>
        <v>830</v>
      </c>
      <c r="G4" s="65">
        <v>335.0</v>
      </c>
      <c r="H4" s="85">
        <v>155.0</v>
      </c>
      <c r="I4" s="85">
        <v>340.0</v>
      </c>
      <c r="J4" s="29">
        <f> VLOOKUP(D4,cof!A$1:B$365,2)</f>
        <v>0.5457</v>
      </c>
      <c r="K4" s="30">
        <f t="shared" ref="K4:K53" si="3">(J4*F4)</f>
        <v>452.931</v>
      </c>
      <c r="L4" s="31">
        <v>1.0</v>
      </c>
      <c r="M4" s="25">
        <f>VLOOKUP(L4,cof!$H$5:$I$15,2)</f>
        <v>12</v>
      </c>
      <c r="N4" s="30">
        <f t="shared" ref="N4:N53" si="4">(J4*G4)</f>
        <v>182.8095</v>
      </c>
      <c r="O4" s="31">
        <v>1.0</v>
      </c>
      <c r="P4" s="25">
        <f>VLOOKUP(O4,cof!E$5:F$15,2)</f>
        <v>6</v>
      </c>
      <c r="Q4" s="30">
        <f t="shared" ref="Q4:Q53" si="5">(J4*H4)</f>
        <v>84.5835</v>
      </c>
      <c r="R4" s="31">
        <v>2.0</v>
      </c>
      <c r="S4" s="25">
        <f>VLOOKUP(R4,cof!$E$5:$F$15,2)</f>
        <v>4</v>
      </c>
      <c r="T4" s="30">
        <f t="shared" ref="T4:T53" si="6">(J4*I4)</f>
        <v>185.538</v>
      </c>
      <c r="U4" s="31">
        <v>1.0</v>
      </c>
      <c r="V4" s="25">
        <f>VLOOKUP(U4,cof!$E$5:$F$15,2)</f>
        <v>6</v>
      </c>
      <c r="W4" s="32">
        <v>2.0</v>
      </c>
      <c r="X4" s="33"/>
      <c r="Y4" s="33"/>
      <c r="Z4" s="33"/>
    </row>
    <row r="5" ht="15.0" customHeight="1">
      <c r="A5" s="73">
        <v>804.0</v>
      </c>
      <c r="B5" s="74" t="s">
        <v>214</v>
      </c>
      <c r="C5" s="100" t="s">
        <v>153</v>
      </c>
      <c r="D5" s="75">
        <v>250.9</v>
      </c>
      <c r="E5" s="37">
        <f t="shared" si="1"/>
        <v>21</v>
      </c>
      <c r="F5" s="37">
        <f t="shared" si="2"/>
        <v>765</v>
      </c>
      <c r="G5" s="69">
        <v>290.0</v>
      </c>
      <c r="H5" s="151">
        <v>160.0</v>
      </c>
      <c r="I5" s="69">
        <v>315.0</v>
      </c>
      <c r="J5" s="29">
        <f> VLOOKUP(D5,cof!A$1:B$365,2)</f>
        <v>0.5328</v>
      </c>
      <c r="K5" s="39">
        <f t="shared" si="3"/>
        <v>407.592</v>
      </c>
      <c r="L5" s="40">
        <v>2.0</v>
      </c>
      <c r="M5" s="25">
        <f>VLOOKUP(L5,cof!$H$5:$I$15,2)</f>
        <v>10</v>
      </c>
      <c r="N5" s="39">
        <f t="shared" si="4"/>
        <v>154.512</v>
      </c>
      <c r="O5" s="40">
        <v>3.0</v>
      </c>
      <c r="P5" s="25">
        <f>VLOOKUP(O5,cof!E$5:F$15,2)</f>
        <v>3</v>
      </c>
      <c r="Q5" s="39">
        <f t="shared" si="5"/>
        <v>85.248</v>
      </c>
      <c r="R5" s="40">
        <v>1.0</v>
      </c>
      <c r="S5" s="25">
        <f>VLOOKUP(R5,cof!$E$5:$F$15,2)</f>
        <v>6</v>
      </c>
      <c r="T5" s="39">
        <f t="shared" si="6"/>
        <v>167.832</v>
      </c>
      <c r="U5" s="40">
        <v>4.0</v>
      </c>
      <c r="V5" s="25">
        <f>VLOOKUP(U5,cof!$E$5:$F$15,2)</f>
        <v>2</v>
      </c>
      <c r="W5" s="41">
        <v>4.0</v>
      </c>
      <c r="X5" s="33"/>
      <c r="Y5" s="33"/>
      <c r="Z5" s="33"/>
    </row>
    <row r="6" ht="15.0" customHeight="1">
      <c r="A6" s="73">
        <v>805.0</v>
      </c>
      <c r="B6" s="74" t="s">
        <v>215</v>
      </c>
      <c r="C6" s="100" t="s">
        <v>171</v>
      </c>
      <c r="D6" s="75">
        <v>257.6</v>
      </c>
      <c r="E6" s="37">
        <f t="shared" si="1"/>
        <v>18</v>
      </c>
      <c r="F6" s="37">
        <f t="shared" si="2"/>
        <v>755</v>
      </c>
      <c r="G6" s="69">
        <v>300.0</v>
      </c>
      <c r="H6" s="69">
        <v>135.0</v>
      </c>
      <c r="I6" s="69">
        <v>320.0</v>
      </c>
      <c r="J6" s="29">
        <f> VLOOKUP(D6,cof!A$1:B$365,2)</f>
        <v>0.5293</v>
      </c>
      <c r="K6" s="39">
        <f t="shared" si="3"/>
        <v>399.6215</v>
      </c>
      <c r="L6" s="40">
        <v>3.0</v>
      </c>
      <c r="M6" s="25">
        <f>VLOOKUP(L6,cof!$H$5:$I$15,2)</f>
        <v>8</v>
      </c>
      <c r="N6" s="39">
        <f t="shared" si="4"/>
        <v>158.79</v>
      </c>
      <c r="O6" s="40">
        <v>2.0</v>
      </c>
      <c r="P6" s="25">
        <f>VLOOKUP(O6,cof!E$5:F$15,2)</f>
        <v>4</v>
      </c>
      <c r="Q6" s="39">
        <f t="shared" si="5"/>
        <v>71.4555</v>
      </c>
      <c r="R6" s="40">
        <v>4.0</v>
      </c>
      <c r="S6" s="25">
        <f>VLOOKUP(R6,cof!$E$5:$F$15,2)</f>
        <v>2</v>
      </c>
      <c r="T6" s="39">
        <f t="shared" si="6"/>
        <v>169.376</v>
      </c>
      <c r="U6" s="40">
        <v>2.0</v>
      </c>
      <c r="V6" s="25">
        <f>VLOOKUP(U6,cof!$E$5:$F$15,2)</f>
        <v>4</v>
      </c>
      <c r="W6" s="41">
        <v>5.0</v>
      </c>
      <c r="X6" s="33"/>
      <c r="Y6" s="33"/>
      <c r="Z6" s="33"/>
    </row>
    <row r="7" ht="15.0" customHeight="1">
      <c r="A7" s="73">
        <v>803.0</v>
      </c>
      <c r="B7" s="74" t="s">
        <v>216</v>
      </c>
      <c r="C7" s="100" t="s">
        <v>59</v>
      </c>
      <c r="D7" s="75">
        <v>277.8</v>
      </c>
      <c r="E7" s="37">
        <f t="shared" si="1"/>
        <v>11</v>
      </c>
      <c r="F7" s="37">
        <f t="shared" si="2"/>
        <v>675</v>
      </c>
      <c r="G7" s="69">
        <v>275.0</v>
      </c>
      <c r="H7" s="69">
        <v>110.0</v>
      </c>
      <c r="I7" s="69">
        <v>290.0</v>
      </c>
      <c r="J7" s="29">
        <f> VLOOKUP(D7,cof!A$1:B$365,2)</f>
        <v>0.5193</v>
      </c>
      <c r="K7" s="39">
        <f t="shared" si="3"/>
        <v>350.5275</v>
      </c>
      <c r="L7" s="40">
        <v>4.0</v>
      </c>
      <c r="M7" s="25">
        <f>VLOOKUP(L7,cof!$H$5:$I$15,2)</f>
        <v>7</v>
      </c>
      <c r="N7" s="39">
        <f t="shared" si="4"/>
        <v>142.8075</v>
      </c>
      <c r="O7" s="40">
        <v>4.0</v>
      </c>
      <c r="P7" s="25">
        <f>VLOOKUP(O7,cof!E$5:F$15,2)</f>
        <v>2</v>
      </c>
      <c r="Q7" s="39">
        <f t="shared" si="5"/>
        <v>57.123</v>
      </c>
      <c r="R7" s="40">
        <v>5.0</v>
      </c>
      <c r="S7" s="25">
        <f>VLOOKUP(R7,cof!$E$5:$F$15,2)</f>
        <v>1</v>
      </c>
      <c r="T7" s="39">
        <f t="shared" si="6"/>
        <v>150.597</v>
      </c>
      <c r="U7" s="40">
        <v>5.0</v>
      </c>
      <c r="V7" s="25">
        <f>VLOOKUP(U7,cof!$E$5:$F$15,2)</f>
        <v>1</v>
      </c>
      <c r="W7" s="41">
        <v>3.0</v>
      </c>
      <c r="X7" s="33"/>
      <c r="Y7" s="33"/>
      <c r="Z7" s="33"/>
    </row>
    <row r="8" ht="15.0" customHeight="1">
      <c r="A8" s="73">
        <v>806.0</v>
      </c>
      <c r="B8" s="74" t="s">
        <v>217</v>
      </c>
      <c r="C8" s="100" t="s">
        <v>61</v>
      </c>
      <c r="D8" s="75">
        <v>111.2</v>
      </c>
      <c r="E8" s="37">
        <f t="shared" si="1"/>
        <v>7</v>
      </c>
      <c r="F8" s="37">
        <f t="shared" si="2"/>
        <v>570</v>
      </c>
      <c r="G8" s="71">
        <v>230.0</v>
      </c>
      <c r="H8" s="69">
        <v>105.0</v>
      </c>
      <c r="I8" s="69">
        <v>235.0</v>
      </c>
      <c r="J8" s="29">
        <f> VLOOKUP(D8,cof!A$1:B$365,2)</f>
        <v>0.9884</v>
      </c>
      <c r="K8" s="39">
        <f t="shared" si="3"/>
        <v>563.388</v>
      </c>
      <c r="L8" s="40">
        <v>5.0</v>
      </c>
      <c r="M8" s="25">
        <f>VLOOKUP(L8,cof!$H$5:$I$15,2)</f>
        <v>6</v>
      </c>
      <c r="N8" s="39">
        <f t="shared" si="4"/>
        <v>227.332</v>
      </c>
      <c r="O8" s="40">
        <v>5.0</v>
      </c>
      <c r="P8" s="25">
        <f>VLOOKUP(O8,cof!E$5:F$15,2)</f>
        <v>1</v>
      </c>
      <c r="Q8" s="39">
        <f t="shared" si="5"/>
        <v>103.782</v>
      </c>
      <c r="R8" s="40"/>
      <c r="S8" s="25">
        <f>VLOOKUP(R8,cof!$E$5:$F$15,2)</f>
        <v>0</v>
      </c>
      <c r="T8" s="39">
        <f t="shared" si="6"/>
        <v>232.274</v>
      </c>
      <c r="U8" s="39"/>
      <c r="V8" s="25">
        <f>VLOOKUP(U8,cof!$E$5:$F$15,2)</f>
        <v>0</v>
      </c>
      <c r="W8" s="41">
        <v>6.0</v>
      </c>
      <c r="X8" s="33"/>
      <c r="Y8" s="33"/>
      <c r="Z8" s="33"/>
    </row>
    <row r="9" ht="15.0" customHeight="1">
      <c r="A9" s="73">
        <v>807.0</v>
      </c>
      <c r="B9" s="74" t="s">
        <v>218</v>
      </c>
      <c r="C9" s="100" t="s">
        <v>61</v>
      </c>
      <c r="D9" s="75">
        <v>126.6</v>
      </c>
      <c r="E9" s="37">
        <f t="shared" si="1"/>
        <v>5</v>
      </c>
      <c r="F9" s="37">
        <f t="shared" si="2"/>
        <v>560</v>
      </c>
      <c r="G9" s="69">
        <v>225.0</v>
      </c>
      <c r="H9" s="71">
        <v>85.0</v>
      </c>
      <c r="I9" s="71">
        <v>250.0</v>
      </c>
      <c r="J9" s="29">
        <f> VLOOKUP(D9,cof!A$1:B$365,2)</f>
        <v>0.8556</v>
      </c>
      <c r="K9" s="39">
        <f t="shared" si="3"/>
        <v>479.136</v>
      </c>
      <c r="L9" s="40">
        <v>6.0</v>
      </c>
      <c r="M9" s="25">
        <f>VLOOKUP(L9,cof!$H$5:$I$15,2)</f>
        <v>5</v>
      </c>
      <c r="N9" s="39">
        <f t="shared" si="4"/>
        <v>192.51</v>
      </c>
      <c r="O9" s="40"/>
      <c r="P9" s="25">
        <f>VLOOKUP(O9,cof!E$5:F$15,2)</f>
        <v>0</v>
      </c>
      <c r="Q9" s="39">
        <f t="shared" si="5"/>
        <v>72.726</v>
      </c>
      <c r="R9" s="39"/>
      <c r="S9" s="25">
        <f>VLOOKUP(R9,cof!$E$5:$F$15,2)</f>
        <v>0</v>
      </c>
      <c r="T9" s="39">
        <f t="shared" si="6"/>
        <v>213.9</v>
      </c>
      <c r="U9" s="40"/>
      <c r="V9" s="25">
        <f>VLOOKUP(U9,cof!$E$5:$F$15,2)</f>
        <v>0</v>
      </c>
      <c r="W9" s="41">
        <v>7.0</v>
      </c>
      <c r="X9" s="33"/>
      <c r="Y9" s="33"/>
      <c r="Z9" s="33"/>
    </row>
    <row r="10" ht="15.0" customHeight="1">
      <c r="A10" s="73">
        <v>801.0</v>
      </c>
      <c r="B10" s="74" t="s">
        <v>219</v>
      </c>
      <c r="C10" s="100" t="s">
        <v>59</v>
      </c>
      <c r="D10" s="75">
        <v>235.3</v>
      </c>
      <c r="E10" s="37">
        <f t="shared" si="1"/>
        <v>10</v>
      </c>
      <c r="F10" s="37">
        <f t="shared" si="2"/>
        <v>450</v>
      </c>
      <c r="G10" s="71">
        <v>0.0</v>
      </c>
      <c r="H10" s="71">
        <v>135.0</v>
      </c>
      <c r="I10" s="71">
        <v>315.0</v>
      </c>
      <c r="J10" s="29">
        <f> VLOOKUP(D10,cof!A$1:B$365,2)</f>
        <v>0.5411</v>
      </c>
      <c r="K10" s="39">
        <f t="shared" si="3"/>
        <v>243.495</v>
      </c>
      <c r="L10" s="40">
        <v>7.0</v>
      </c>
      <c r="M10" s="25">
        <f>VLOOKUP(L10,cof!$H$5:$I$15,2)</f>
        <v>4</v>
      </c>
      <c r="N10" s="39">
        <f t="shared" si="4"/>
        <v>0</v>
      </c>
      <c r="O10" s="40"/>
      <c r="P10" s="25">
        <f>VLOOKUP(O10,cof!E$5:F$15,2)</f>
        <v>0</v>
      </c>
      <c r="Q10" s="39">
        <f t="shared" si="5"/>
        <v>73.0485</v>
      </c>
      <c r="R10" s="40">
        <v>3.0</v>
      </c>
      <c r="S10" s="25">
        <f>VLOOKUP(R10,cof!$E$5:$F$15,2)</f>
        <v>3</v>
      </c>
      <c r="T10" s="39">
        <f t="shared" si="6"/>
        <v>170.4465</v>
      </c>
      <c r="U10" s="40">
        <v>3.0</v>
      </c>
      <c r="V10" s="25">
        <f>VLOOKUP(U10,cof!$E$5:$F$15,2)</f>
        <v>3</v>
      </c>
      <c r="W10" s="41">
        <v>1.0</v>
      </c>
      <c r="X10" s="33"/>
      <c r="Y10" s="33"/>
      <c r="Z10" s="33"/>
    </row>
    <row r="11" ht="15.0" customHeight="1">
      <c r="A11" s="77"/>
      <c r="B11" s="78"/>
      <c r="C11" s="78"/>
      <c r="D11" s="79"/>
      <c r="E11" s="37">
        <f t="shared" si="1"/>
        <v>0</v>
      </c>
      <c r="F11" s="37">
        <f t="shared" si="2"/>
        <v>0</v>
      </c>
      <c r="G11" s="80"/>
      <c r="H11" s="80"/>
      <c r="I11" s="71"/>
      <c r="J11" s="29">
        <f> VLOOKUP(D11,cof!A$1:B$365,2)</f>
        <v>0</v>
      </c>
      <c r="K11" s="39">
        <f t="shared" si="3"/>
        <v>0</v>
      </c>
      <c r="L11" s="40"/>
      <c r="M11" s="25">
        <f>VLOOKUP(L11,cof!$H$5:$I$15,2)</f>
        <v>0</v>
      </c>
      <c r="N11" s="39">
        <f t="shared" si="4"/>
        <v>0</v>
      </c>
      <c r="O11" s="39"/>
      <c r="P11" s="25">
        <f>VLOOKUP(O11,cof!E$5:F$15,2)</f>
        <v>0</v>
      </c>
      <c r="Q11" s="39">
        <f t="shared" si="5"/>
        <v>0</v>
      </c>
      <c r="R11" s="39"/>
      <c r="S11" s="25">
        <f>VLOOKUP(R11,cof!$E$5:$F$15,2)</f>
        <v>0</v>
      </c>
      <c r="T11" s="39">
        <f t="shared" si="6"/>
        <v>0</v>
      </c>
      <c r="U11" s="39"/>
      <c r="V11" s="25">
        <f>VLOOKUP(U11,cof!$E$5:$F$15,2)</f>
        <v>0</v>
      </c>
      <c r="W11" s="41">
        <v>8.0</v>
      </c>
      <c r="X11" s="33"/>
      <c r="Y11" s="33"/>
      <c r="Z11" s="33"/>
    </row>
    <row r="12" ht="15.0" customHeight="1">
      <c r="A12" s="77"/>
      <c r="B12" s="78"/>
      <c r="C12" s="78"/>
      <c r="D12" s="79"/>
      <c r="E12" s="37">
        <f t="shared" si="1"/>
        <v>0</v>
      </c>
      <c r="F12" s="37">
        <f t="shared" si="2"/>
        <v>0</v>
      </c>
      <c r="G12" s="80"/>
      <c r="H12" s="80"/>
      <c r="I12" s="80"/>
      <c r="J12" s="29">
        <f> VLOOKUP(D12,cof!A$1:B$365,2)</f>
        <v>0</v>
      </c>
      <c r="K12" s="39">
        <f t="shared" si="3"/>
        <v>0</v>
      </c>
      <c r="L12" s="40"/>
      <c r="M12" s="25">
        <f>VLOOKUP(L12,cof!$H$5:$I$15,2)</f>
        <v>0</v>
      </c>
      <c r="N12" s="39">
        <f t="shared" si="4"/>
        <v>0</v>
      </c>
      <c r="O12" s="40"/>
      <c r="P12" s="25">
        <f>VLOOKUP(O12,cof!E$5:F$15,2)</f>
        <v>0</v>
      </c>
      <c r="Q12" s="39">
        <f t="shared" si="5"/>
        <v>0</v>
      </c>
      <c r="R12" s="39"/>
      <c r="S12" s="25">
        <f>VLOOKUP(R12,cof!$E$5:$F$15,2)</f>
        <v>0</v>
      </c>
      <c r="T12" s="39">
        <f t="shared" si="6"/>
        <v>0</v>
      </c>
      <c r="U12" s="39"/>
      <c r="V12" s="25">
        <f>VLOOKUP(U12,cof!$E$5:$F$15,2)</f>
        <v>0</v>
      </c>
      <c r="W12" s="41">
        <v>9.0</v>
      </c>
      <c r="X12" s="33"/>
      <c r="Y12" s="33"/>
      <c r="Z12" s="33"/>
    </row>
    <row r="13" ht="15.0" customHeight="1">
      <c r="A13" s="73"/>
      <c r="B13" s="74"/>
      <c r="C13" s="74"/>
      <c r="D13" s="75"/>
      <c r="E13" s="37">
        <f t="shared" si="1"/>
        <v>0</v>
      </c>
      <c r="F13" s="37">
        <f t="shared" si="2"/>
        <v>0</v>
      </c>
      <c r="G13" s="76"/>
      <c r="H13" s="76"/>
      <c r="I13" s="76"/>
      <c r="J13" s="29">
        <f> VLOOKUP(D13,cof!A$1:B$365,2)</f>
        <v>0</v>
      </c>
      <c r="K13" s="39">
        <f t="shared" si="3"/>
        <v>0</v>
      </c>
      <c r="L13" s="40"/>
      <c r="M13" s="25">
        <f>VLOOKUP(L13,cof!$H$5:$I$15,2)</f>
        <v>0</v>
      </c>
      <c r="N13" s="39">
        <f t="shared" si="4"/>
        <v>0</v>
      </c>
      <c r="O13" s="39"/>
      <c r="P13" s="25">
        <f>VLOOKUP(O13,cof!E$5:F$15,2)</f>
        <v>0</v>
      </c>
      <c r="Q13" s="39">
        <f t="shared" si="5"/>
        <v>0</v>
      </c>
      <c r="R13" s="39"/>
      <c r="S13" s="25">
        <f>VLOOKUP(R13,cof!$E$5:$F$15,2)</f>
        <v>0</v>
      </c>
      <c r="T13" s="39">
        <f t="shared" si="6"/>
        <v>0</v>
      </c>
      <c r="U13" s="40"/>
      <c r="V13" s="25">
        <f>VLOOKUP(U13,cof!$E$5:$F$15,2)</f>
        <v>0</v>
      </c>
      <c r="W13" s="41">
        <v>10.0</v>
      </c>
      <c r="X13" s="33"/>
      <c r="Y13" s="33"/>
      <c r="Z13" s="33"/>
    </row>
    <row r="14" ht="15.0" customHeight="1">
      <c r="A14" s="77"/>
      <c r="B14" s="78"/>
      <c r="C14" s="78"/>
      <c r="D14" s="79"/>
      <c r="E14" s="37">
        <f t="shared" si="1"/>
        <v>0</v>
      </c>
      <c r="F14" s="37">
        <f t="shared" si="2"/>
        <v>0</v>
      </c>
      <c r="G14" s="80"/>
      <c r="H14" s="80"/>
      <c r="I14" s="80"/>
      <c r="J14" s="29">
        <f> VLOOKUP(D14,cof!A$1:B$365,2)</f>
        <v>0</v>
      </c>
      <c r="K14" s="39">
        <f t="shared" si="3"/>
        <v>0</v>
      </c>
      <c r="L14" s="39"/>
      <c r="M14" s="25">
        <f>VLOOKUP(L14,cof!$H$5:$I$15,2)</f>
        <v>0</v>
      </c>
      <c r="N14" s="39">
        <f t="shared" si="4"/>
        <v>0</v>
      </c>
      <c r="O14" s="39"/>
      <c r="P14" s="25">
        <f>VLOOKUP(O14,cof!E$5:F$15,2)</f>
        <v>0</v>
      </c>
      <c r="Q14" s="39">
        <f t="shared" si="5"/>
        <v>0</v>
      </c>
      <c r="R14" s="39"/>
      <c r="S14" s="25">
        <f>VLOOKUP(R14,cof!$E$5:$F$15,2)</f>
        <v>0</v>
      </c>
      <c r="T14" s="39">
        <f t="shared" si="6"/>
        <v>0</v>
      </c>
      <c r="U14" s="39"/>
      <c r="V14" s="25">
        <f>VLOOKUP(U14,cof!$E$5:$F$15,2)</f>
        <v>0</v>
      </c>
      <c r="W14" s="41">
        <v>11.0</v>
      </c>
      <c r="X14" s="33"/>
      <c r="Y14" s="33"/>
      <c r="Z14" s="33"/>
    </row>
    <row r="15" ht="15.0" customHeight="1">
      <c r="A15" s="73"/>
      <c r="B15" s="74"/>
      <c r="C15" s="74"/>
      <c r="D15" s="75"/>
      <c r="E15" s="37">
        <f t="shared" si="1"/>
        <v>0</v>
      </c>
      <c r="F15" s="37">
        <f t="shared" si="2"/>
        <v>0</v>
      </c>
      <c r="G15" s="76"/>
      <c r="H15" s="69"/>
      <c r="I15" s="76"/>
      <c r="J15" s="29">
        <f> VLOOKUP(D15,cof!A$1:B$365,2)</f>
        <v>0</v>
      </c>
      <c r="K15" s="39">
        <f t="shared" si="3"/>
        <v>0</v>
      </c>
      <c r="L15" s="40"/>
      <c r="M15" s="25">
        <f>VLOOKUP(L15,cof!$H$5:$I$15,2)</f>
        <v>0</v>
      </c>
      <c r="N15" s="39">
        <f t="shared" si="4"/>
        <v>0</v>
      </c>
      <c r="O15" s="39"/>
      <c r="P15" s="25">
        <f>VLOOKUP(O15,cof!E$5:F$15,2)</f>
        <v>0</v>
      </c>
      <c r="Q15" s="39">
        <f t="shared" si="5"/>
        <v>0</v>
      </c>
      <c r="R15" s="39"/>
      <c r="S15" s="25">
        <f>VLOOKUP(R15,cof!$E$5:$F$15,2)</f>
        <v>0</v>
      </c>
      <c r="T15" s="39">
        <f t="shared" si="6"/>
        <v>0</v>
      </c>
      <c r="U15" s="40"/>
      <c r="V15" s="25">
        <f>VLOOKUP(U15,cof!$E$5:$F$15,2)</f>
        <v>0</v>
      </c>
      <c r="W15" s="41">
        <v>12.0</v>
      </c>
      <c r="X15" s="33"/>
      <c r="Y15" s="33"/>
      <c r="Z15" s="33"/>
    </row>
    <row r="16" ht="15.0" customHeight="1">
      <c r="A16" s="77"/>
      <c r="B16" s="78"/>
      <c r="C16" s="78"/>
      <c r="D16" s="79"/>
      <c r="E16" s="37">
        <f t="shared" si="1"/>
        <v>0</v>
      </c>
      <c r="F16" s="37">
        <f t="shared" si="2"/>
        <v>0</v>
      </c>
      <c r="G16" s="71"/>
      <c r="H16" s="80"/>
      <c r="I16" s="80"/>
      <c r="J16" s="29">
        <f> VLOOKUP(D16,cof!A$1:B$365,2)</f>
        <v>0</v>
      </c>
      <c r="K16" s="39">
        <f t="shared" si="3"/>
        <v>0</v>
      </c>
      <c r="L16" s="39"/>
      <c r="M16" s="25">
        <f>VLOOKUP(L16,cof!$H$5:$I$15,2)</f>
        <v>0</v>
      </c>
      <c r="N16" s="39">
        <f t="shared" si="4"/>
        <v>0</v>
      </c>
      <c r="O16" s="40"/>
      <c r="P16" s="25">
        <f>VLOOKUP(O16,cof!E$5:F$15,2)</f>
        <v>0</v>
      </c>
      <c r="Q16" s="39">
        <f t="shared" si="5"/>
        <v>0</v>
      </c>
      <c r="R16" s="39"/>
      <c r="S16" s="25">
        <f>VLOOKUP(R16,cof!$E$5:$F$15,2)</f>
        <v>0</v>
      </c>
      <c r="T16" s="39">
        <f t="shared" si="6"/>
        <v>0</v>
      </c>
      <c r="U16" s="39"/>
      <c r="V16" s="25">
        <f>VLOOKUP(U16,cof!$E$5:$F$15,2)</f>
        <v>0</v>
      </c>
      <c r="W16" s="41">
        <v>13.0</v>
      </c>
      <c r="X16" s="33"/>
      <c r="Y16" s="33"/>
      <c r="Z16" s="33"/>
    </row>
    <row r="17" ht="15.0" customHeight="1">
      <c r="A17" s="77"/>
      <c r="B17" s="78"/>
      <c r="C17" s="78"/>
      <c r="D17" s="79"/>
      <c r="E17" s="37">
        <f t="shared" si="1"/>
        <v>0</v>
      </c>
      <c r="F17" s="37">
        <f t="shared" si="2"/>
        <v>0</v>
      </c>
      <c r="G17" s="80"/>
      <c r="H17" s="80"/>
      <c r="I17" s="71"/>
      <c r="J17" s="29">
        <f> VLOOKUP(D17,cof!A$1:B$365,2)</f>
        <v>0</v>
      </c>
      <c r="K17" s="39">
        <f t="shared" si="3"/>
        <v>0</v>
      </c>
      <c r="L17" s="39"/>
      <c r="M17" s="25">
        <f>VLOOKUP(L17,cof!$H$5:$I$15,2)</f>
        <v>0</v>
      </c>
      <c r="N17" s="39">
        <f t="shared" si="4"/>
        <v>0</v>
      </c>
      <c r="O17" s="39"/>
      <c r="P17" s="25">
        <f>VLOOKUP(O17,cof!E$5:F$15,2)</f>
        <v>0</v>
      </c>
      <c r="Q17" s="39">
        <f t="shared" si="5"/>
        <v>0</v>
      </c>
      <c r="R17" s="39"/>
      <c r="S17" s="25">
        <f>VLOOKUP(R17,cof!$E$5:$F$15,2)</f>
        <v>0</v>
      </c>
      <c r="T17" s="39">
        <f t="shared" si="6"/>
        <v>0</v>
      </c>
      <c r="U17" s="39"/>
      <c r="V17" s="25">
        <f>VLOOKUP(U17,cof!$E$5:$F$15,2)</f>
        <v>0</v>
      </c>
      <c r="W17" s="41">
        <v>14.0</v>
      </c>
      <c r="X17" s="2"/>
      <c r="Y17" s="2"/>
      <c r="Z17" s="2"/>
    </row>
    <row r="18" ht="15.0" customHeight="1">
      <c r="A18" s="77"/>
      <c r="B18" s="78"/>
      <c r="C18" s="78"/>
      <c r="D18" s="79"/>
      <c r="E18" s="37">
        <f t="shared" si="1"/>
        <v>0</v>
      </c>
      <c r="F18" s="37">
        <f t="shared" si="2"/>
        <v>0</v>
      </c>
      <c r="G18" s="71"/>
      <c r="H18" s="71"/>
      <c r="I18" s="71"/>
      <c r="J18" s="29">
        <f> VLOOKUP(D18,cof!A$1:B$365,2)</f>
        <v>0</v>
      </c>
      <c r="K18" s="39">
        <f t="shared" si="3"/>
        <v>0</v>
      </c>
      <c r="L18" s="39"/>
      <c r="M18" s="25">
        <f>VLOOKUP(L18,cof!$H$5:$I$15,2)</f>
        <v>0</v>
      </c>
      <c r="N18" s="39">
        <f t="shared" si="4"/>
        <v>0</v>
      </c>
      <c r="O18" s="39"/>
      <c r="P18" s="25">
        <f>VLOOKUP(O18,cof!E$5:F$15,2)</f>
        <v>0</v>
      </c>
      <c r="Q18" s="39">
        <f t="shared" si="5"/>
        <v>0</v>
      </c>
      <c r="R18" s="39"/>
      <c r="S18" s="25">
        <f>VLOOKUP(R18,cof!$E$5:$F$15,2)</f>
        <v>0</v>
      </c>
      <c r="T18" s="39">
        <f t="shared" si="6"/>
        <v>0</v>
      </c>
      <c r="U18" s="39"/>
      <c r="V18" s="25">
        <f>VLOOKUP(U18,cof!$E$5:$F$15,2)</f>
        <v>0</v>
      </c>
      <c r="W18" s="41">
        <v>16.0</v>
      </c>
      <c r="X18" s="2"/>
      <c r="Y18" s="2"/>
      <c r="Z18" s="2"/>
    </row>
    <row r="19" ht="15.0" customHeight="1">
      <c r="A19" s="77"/>
      <c r="B19" s="78"/>
      <c r="C19" s="78"/>
      <c r="D19" s="79"/>
      <c r="E19" s="37">
        <f t="shared" si="1"/>
        <v>0</v>
      </c>
      <c r="F19" s="37">
        <f t="shared" si="2"/>
        <v>0</v>
      </c>
      <c r="G19" s="71"/>
      <c r="H19" s="71"/>
      <c r="I19" s="71"/>
      <c r="J19" s="29">
        <f> VLOOKUP(D19,cof!A$1:B$365,2)</f>
        <v>0</v>
      </c>
      <c r="K19" s="39">
        <f t="shared" si="3"/>
        <v>0</v>
      </c>
      <c r="L19" s="39"/>
      <c r="M19" s="25">
        <f>VLOOKUP(L19,cof!$H$5:$I$15,2)</f>
        <v>0</v>
      </c>
      <c r="N19" s="39">
        <f t="shared" si="4"/>
        <v>0</v>
      </c>
      <c r="O19" s="39"/>
      <c r="P19" s="25">
        <f>VLOOKUP(O19,cof!E$5:F$15,2)</f>
        <v>0</v>
      </c>
      <c r="Q19" s="39">
        <f t="shared" si="5"/>
        <v>0</v>
      </c>
      <c r="R19" s="39"/>
      <c r="S19" s="25">
        <f>VLOOKUP(R19,cof!$E$5:$F$15,2)</f>
        <v>0</v>
      </c>
      <c r="T19" s="39">
        <f t="shared" si="6"/>
        <v>0</v>
      </c>
      <c r="U19" s="39"/>
      <c r="V19" s="25">
        <f>VLOOKUP(U19,cof!$E$5:$F$15,2)</f>
        <v>0</v>
      </c>
      <c r="W19" s="41">
        <v>17.0</v>
      </c>
      <c r="X19" s="2"/>
      <c r="Y19" s="2"/>
      <c r="Z19" s="2"/>
    </row>
    <row r="20" ht="15.0" customHeight="1">
      <c r="A20" s="77"/>
      <c r="B20" s="78"/>
      <c r="C20" s="78"/>
      <c r="D20" s="79"/>
      <c r="E20" s="37">
        <f t="shared" si="1"/>
        <v>0</v>
      </c>
      <c r="F20" s="37">
        <f t="shared" si="2"/>
        <v>0</v>
      </c>
      <c r="G20" s="71"/>
      <c r="H20" s="71"/>
      <c r="I20" s="80"/>
      <c r="J20" s="29">
        <f> VLOOKUP(D20,cof!A$1:B$365,2)</f>
        <v>0</v>
      </c>
      <c r="K20" s="39">
        <f t="shared" si="3"/>
        <v>0</v>
      </c>
      <c r="L20" s="39"/>
      <c r="M20" s="25">
        <f>VLOOKUP(L20,cof!$H$5:$I$15,2)</f>
        <v>0</v>
      </c>
      <c r="N20" s="39">
        <f t="shared" si="4"/>
        <v>0</v>
      </c>
      <c r="O20" s="39"/>
      <c r="P20" s="25">
        <f>VLOOKUP(O20,cof!E$5:F$15,2)</f>
        <v>0</v>
      </c>
      <c r="Q20" s="39">
        <f t="shared" si="5"/>
        <v>0</v>
      </c>
      <c r="R20" s="39"/>
      <c r="S20" s="25">
        <f>VLOOKUP(R20,cof!$E$5:$F$15,2)</f>
        <v>0</v>
      </c>
      <c r="T20" s="39">
        <f t="shared" si="6"/>
        <v>0</v>
      </c>
      <c r="U20" s="39"/>
      <c r="V20" s="25">
        <f>VLOOKUP(U20,cof!$E$5:$F$15,2)</f>
        <v>0</v>
      </c>
      <c r="W20" s="41">
        <v>18.0</v>
      </c>
      <c r="X20" s="2"/>
      <c r="Y20" s="2"/>
      <c r="Z20" s="2"/>
    </row>
    <row r="21" ht="15.0" customHeight="1">
      <c r="A21" s="77"/>
      <c r="B21" s="78"/>
      <c r="C21" s="78"/>
      <c r="D21" s="79"/>
      <c r="E21" s="37">
        <f t="shared" si="1"/>
        <v>0</v>
      </c>
      <c r="F21" s="37">
        <f t="shared" si="2"/>
        <v>0</v>
      </c>
      <c r="G21" s="71"/>
      <c r="H21" s="71"/>
      <c r="I21" s="71"/>
      <c r="J21" s="29">
        <f> VLOOKUP(D21,cof!A$1:B$365,2)</f>
        <v>0</v>
      </c>
      <c r="K21" s="39">
        <f t="shared" si="3"/>
        <v>0</v>
      </c>
      <c r="L21" s="39"/>
      <c r="M21" s="25">
        <f>VLOOKUP(L21,cof!$H$5:$I$15,2)</f>
        <v>0</v>
      </c>
      <c r="N21" s="39">
        <f t="shared" si="4"/>
        <v>0</v>
      </c>
      <c r="O21" s="39"/>
      <c r="P21" s="25">
        <f>VLOOKUP(O21,cof!E$5:F$15,2)</f>
        <v>0</v>
      </c>
      <c r="Q21" s="39">
        <f t="shared" si="5"/>
        <v>0</v>
      </c>
      <c r="R21" s="39"/>
      <c r="S21" s="25">
        <f>VLOOKUP(R21,cof!$E$5:$F$15,2)</f>
        <v>0</v>
      </c>
      <c r="T21" s="39">
        <f t="shared" si="6"/>
        <v>0</v>
      </c>
      <c r="U21" s="39"/>
      <c r="V21" s="25">
        <f>VLOOKUP(U21,cof!$E$5:$F$15,2)</f>
        <v>0</v>
      </c>
      <c r="W21" s="41">
        <v>19.0</v>
      </c>
      <c r="X21" s="2"/>
      <c r="Y21" s="2"/>
      <c r="Z21" s="2"/>
    </row>
    <row r="22" ht="15.0" customHeight="1">
      <c r="A22" s="73"/>
      <c r="B22" s="74"/>
      <c r="C22" s="74"/>
      <c r="D22" s="75"/>
      <c r="E22" s="37">
        <f t="shared" si="1"/>
        <v>0</v>
      </c>
      <c r="F22" s="37">
        <f t="shared" si="2"/>
        <v>0</v>
      </c>
      <c r="G22" s="69"/>
      <c r="H22" s="69"/>
      <c r="I22" s="69"/>
      <c r="J22" s="29">
        <f> VLOOKUP(D22,cof!A$1:B$365,2)</f>
        <v>0</v>
      </c>
      <c r="K22" s="39">
        <f t="shared" si="3"/>
        <v>0</v>
      </c>
      <c r="L22" s="40"/>
      <c r="M22" s="25">
        <f>VLOOKUP(L22,cof!$H$5:$I$15,2)</f>
        <v>0</v>
      </c>
      <c r="N22" s="39">
        <f t="shared" si="4"/>
        <v>0</v>
      </c>
      <c r="O22" s="39"/>
      <c r="P22" s="25">
        <f>VLOOKUP(O22,cof!E$5:F$15,2)</f>
        <v>0</v>
      </c>
      <c r="Q22" s="39">
        <f t="shared" si="5"/>
        <v>0</v>
      </c>
      <c r="R22" s="39"/>
      <c r="S22" s="25">
        <f>VLOOKUP(R22,cof!$E$5:$F$15,2)</f>
        <v>0</v>
      </c>
      <c r="T22" s="39">
        <f t="shared" si="6"/>
        <v>0</v>
      </c>
      <c r="U22" s="39"/>
      <c r="V22" s="25">
        <f>VLOOKUP(U22,cof!$E$5:$F$15,2)</f>
        <v>0</v>
      </c>
      <c r="W22" s="41">
        <v>20.0</v>
      </c>
      <c r="X22" s="2"/>
      <c r="Y22" s="2"/>
      <c r="Z22" s="2"/>
    </row>
    <row r="23" ht="15.0" customHeight="1">
      <c r="A23" s="73"/>
      <c r="B23" s="74"/>
      <c r="C23" s="74"/>
      <c r="D23" s="75"/>
      <c r="E23" s="37">
        <f t="shared" si="1"/>
        <v>0</v>
      </c>
      <c r="F23" s="37">
        <f t="shared" si="2"/>
        <v>0</v>
      </c>
      <c r="G23" s="76"/>
      <c r="H23" s="76"/>
      <c r="I23" s="76"/>
      <c r="J23" s="29">
        <f> VLOOKUP(D23,cof!A$1:B$365,2)</f>
        <v>0</v>
      </c>
      <c r="K23" s="39">
        <f t="shared" si="3"/>
        <v>0</v>
      </c>
      <c r="L23" s="40"/>
      <c r="M23" s="25">
        <f>VLOOKUP(L23,cof!$H$5:$I$15,2)</f>
        <v>0</v>
      </c>
      <c r="N23" s="39">
        <f t="shared" si="4"/>
        <v>0</v>
      </c>
      <c r="O23" s="40"/>
      <c r="P23" s="25">
        <f>VLOOKUP(O23,cof!E$5:F$15,2)</f>
        <v>0</v>
      </c>
      <c r="Q23" s="39">
        <f t="shared" si="5"/>
        <v>0</v>
      </c>
      <c r="R23" s="40"/>
      <c r="S23" s="25">
        <f>VLOOKUP(R23,cof!$E$5:$F$15,2)</f>
        <v>0</v>
      </c>
      <c r="T23" s="39">
        <f t="shared" si="6"/>
        <v>0</v>
      </c>
      <c r="U23" s="39"/>
      <c r="V23" s="25">
        <f>VLOOKUP(U23,cof!$E$5:$F$15,2)</f>
        <v>0</v>
      </c>
      <c r="W23" s="41">
        <v>21.0</v>
      </c>
      <c r="X23" s="2"/>
      <c r="Y23" s="2"/>
      <c r="Z23" s="2"/>
    </row>
    <row r="24" ht="15.0" customHeight="1">
      <c r="A24" s="77"/>
      <c r="B24" s="78"/>
      <c r="C24" s="78"/>
      <c r="D24" s="79"/>
      <c r="E24" s="37">
        <f t="shared" si="1"/>
        <v>0</v>
      </c>
      <c r="F24" s="37">
        <f t="shared" si="2"/>
        <v>0</v>
      </c>
      <c r="G24" s="71"/>
      <c r="H24" s="71"/>
      <c r="I24" s="71"/>
      <c r="J24" s="29">
        <f> VLOOKUP(D24,cof!A$1:B$365,2)</f>
        <v>0</v>
      </c>
      <c r="K24" s="39">
        <f t="shared" si="3"/>
        <v>0</v>
      </c>
      <c r="L24" s="39"/>
      <c r="M24" s="25">
        <f>VLOOKUP(L24,cof!$H$5:$I$15,2)</f>
        <v>0</v>
      </c>
      <c r="N24" s="39">
        <f t="shared" si="4"/>
        <v>0</v>
      </c>
      <c r="O24" s="39"/>
      <c r="P24" s="25">
        <f>VLOOKUP(O24,cof!E$5:F$15,2)</f>
        <v>0</v>
      </c>
      <c r="Q24" s="39">
        <f t="shared" si="5"/>
        <v>0</v>
      </c>
      <c r="R24" s="39"/>
      <c r="S24" s="25">
        <f>VLOOKUP(R24,cof!$E$5:$F$15,2)</f>
        <v>0</v>
      </c>
      <c r="T24" s="39">
        <f t="shared" si="6"/>
        <v>0</v>
      </c>
      <c r="U24" s="39"/>
      <c r="V24" s="25">
        <f>VLOOKUP(U24,cof!$E$5:$F$15,2)</f>
        <v>0</v>
      </c>
      <c r="W24" s="41">
        <v>22.0</v>
      </c>
      <c r="X24" s="2"/>
      <c r="Y24" s="2"/>
      <c r="Z24" s="2"/>
    </row>
    <row r="25" ht="15.0" customHeight="1">
      <c r="A25" s="77"/>
      <c r="B25" s="78"/>
      <c r="C25" s="78"/>
      <c r="D25" s="79"/>
      <c r="E25" s="37">
        <f t="shared" si="1"/>
        <v>0</v>
      </c>
      <c r="F25" s="37">
        <f t="shared" si="2"/>
        <v>0</v>
      </c>
      <c r="G25" s="71"/>
      <c r="H25" s="71"/>
      <c r="I25" s="71"/>
      <c r="J25" s="29">
        <f> VLOOKUP(D25,cof!A$1:B$365,2)</f>
        <v>0</v>
      </c>
      <c r="K25" s="39">
        <f t="shared" si="3"/>
        <v>0</v>
      </c>
      <c r="L25" s="39"/>
      <c r="M25" s="25">
        <f>VLOOKUP(L25,cof!$H$5:$I$15,2)</f>
        <v>0</v>
      </c>
      <c r="N25" s="39">
        <f t="shared" si="4"/>
        <v>0</v>
      </c>
      <c r="O25" s="39"/>
      <c r="P25" s="25">
        <f>VLOOKUP(O25,cof!E$5:F$15,2)</f>
        <v>0</v>
      </c>
      <c r="Q25" s="39">
        <f t="shared" si="5"/>
        <v>0</v>
      </c>
      <c r="R25" s="39"/>
      <c r="S25" s="25">
        <f>VLOOKUP(R25,cof!$E$5:$F$15,2)</f>
        <v>0</v>
      </c>
      <c r="T25" s="39">
        <f t="shared" si="6"/>
        <v>0</v>
      </c>
      <c r="U25" s="39"/>
      <c r="V25" s="25">
        <f>VLOOKUP(U25,cof!$E$5:$F$15,2)</f>
        <v>0</v>
      </c>
      <c r="W25" s="41">
        <v>23.0</v>
      </c>
      <c r="X25" s="2"/>
      <c r="Y25" s="2"/>
      <c r="Z25" s="2"/>
    </row>
    <row r="26" ht="15.0" customHeight="1">
      <c r="A26" s="46"/>
      <c r="B26" s="47"/>
      <c r="C26" s="46"/>
      <c r="D26" s="48"/>
      <c r="E26" s="37">
        <f t="shared" si="1"/>
        <v>0</v>
      </c>
      <c r="F26" s="37">
        <f t="shared" si="2"/>
        <v>0</v>
      </c>
      <c r="G26" s="49"/>
      <c r="H26" s="49"/>
      <c r="I26" s="49"/>
      <c r="J26" s="29">
        <f> VLOOKUP(D26,cof!A$1:B$365,2)</f>
        <v>0</v>
      </c>
      <c r="K26" s="39">
        <f t="shared" si="3"/>
        <v>0</v>
      </c>
      <c r="L26" s="39"/>
      <c r="M26" s="25">
        <f>VLOOKUP(L26,cof!$H$5:$I$15,2)</f>
        <v>0</v>
      </c>
      <c r="N26" s="39">
        <f t="shared" si="4"/>
        <v>0</v>
      </c>
      <c r="O26" s="39"/>
      <c r="P26" s="25">
        <f>VLOOKUP(O26,cof!E$5:F$15,2)</f>
        <v>0</v>
      </c>
      <c r="Q26" s="39">
        <f t="shared" si="5"/>
        <v>0</v>
      </c>
      <c r="R26" s="39"/>
      <c r="S26" s="25">
        <f>VLOOKUP(R26,cof!$E$5:$F$15,2)</f>
        <v>0</v>
      </c>
      <c r="T26" s="39">
        <f t="shared" si="6"/>
        <v>0</v>
      </c>
      <c r="U26" s="39"/>
      <c r="V26" s="25">
        <f>VLOOKUP(U26,cof!$E$5:$F$15,2)</f>
        <v>0</v>
      </c>
      <c r="W26" s="41">
        <v>24.0</v>
      </c>
      <c r="X26" s="2"/>
      <c r="Y26" s="2"/>
      <c r="Z26" s="2"/>
    </row>
    <row r="27" ht="15.0" customHeight="1">
      <c r="A27" s="46"/>
      <c r="B27" s="51"/>
      <c r="C27" s="46"/>
      <c r="D27" s="48"/>
      <c r="E27" s="37">
        <f t="shared" si="1"/>
        <v>0</v>
      </c>
      <c r="F27" s="37">
        <f t="shared" si="2"/>
        <v>0</v>
      </c>
      <c r="G27" s="49"/>
      <c r="H27" s="49"/>
      <c r="I27" s="49"/>
      <c r="J27" s="29">
        <f> VLOOKUP(D27,cof!A$1:B$365,2)</f>
        <v>0</v>
      </c>
      <c r="K27" s="39">
        <f t="shared" si="3"/>
        <v>0</v>
      </c>
      <c r="L27" s="39"/>
      <c r="M27" s="25">
        <f>VLOOKUP(L27,cof!$H$5:$I$15,2)</f>
        <v>0</v>
      </c>
      <c r="N27" s="39">
        <f t="shared" si="4"/>
        <v>0</v>
      </c>
      <c r="O27" s="39"/>
      <c r="P27" s="25">
        <f>VLOOKUP(O27,cof!E$5:F$15,2)</f>
        <v>0</v>
      </c>
      <c r="Q27" s="39">
        <f t="shared" si="5"/>
        <v>0</v>
      </c>
      <c r="R27" s="39"/>
      <c r="S27" s="25">
        <f>VLOOKUP(R27,cof!$E$5:$F$15,2)</f>
        <v>0</v>
      </c>
      <c r="T27" s="39">
        <f t="shared" si="6"/>
        <v>0</v>
      </c>
      <c r="U27" s="39"/>
      <c r="V27" s="25">
        <f>VLOOKUP(U27,cof!$E$5:$F$15,2)</f>
        <v>0</v>
      </c>
      <c r="W27" s="41">
        <v>25.0</v>
      </c>
      <c r="X27" s="2"/>
      <c r="Y27" s="2"/>
      <c r="Z27" s="2"/>
    </row>
    <row r="28" ht="15.0" customHeight="1">
      <c r="A28" s="46"/>
      <c r="B28" s="47"/>
      <c r="C28" s="46"/>
      <c r="D28" s="48"/>
      <c r="E28" s="37">
        <f t="shared" si="1"/>
        <v>0</v>
      </c>
      <c r="F28" s="37">
        <f t="shared" si="2"/>
        <v>0</v>
      </c>
      <c r="G28" s="49"/>
      <c r="H28" s="49"/>
      <c r="I28" s="49"/>
      <c r="J28" s="29">
        <f> VLOOKUP(D28,cof!A$1:B$365,2)</f>
        <v>0</v>
      </c>
      <c r="K28" s="39">
        <f t="shared" si="3"/>
        <v>0</v>
      </c>
      <c r="L28" s="39"/>
      <c r="M28" s="25">
        <f>VLOOKUP(L28,cof!$H$5:$I$15,2)</f>
        <v>0</v>
      </c>
      <c r="N28" s="39">
        <f t="shared" si="4"/>
        <v>0</v>
      </c>
      <c r="O28" s="39"/>
      <c r="P28" s="25">
        <f>VLOOKUP(O28,cof!E$5:F$15,2)</f>
        <v>0</v>
      </c>
      <c r="Q28" s="39">
        <f t="shared" si="5"/>
        <v>0</v>
      </c>
      <c r="R28" s="39"/>
      <c r="S28" s="25">
        <f>VLOOKUP(R28,cof!$E$5:$F$15,2)</f>
        <v>0</v>
      </c>
      <c r="T28" s="39">
        <f t="shared" si="6"/>
        <v>0</v>
      </c>
      <c r="U28" s="39"/>
      <c r="V28" s="25">
        <f>VLOOKUP(U28,cof!$E$5:$F$15,2)</f>
        <v>0</v>
      </c>
      <c r="W28" s="41">
        <v>26.0</v>
      </c>
      <c r="X28" s="2"/>
      <c r="Y28" s="2"/>
      <c r="Z28" s="2"/>
    </row>
    <row r="29" ht="15.0" customHeight="1">
      <c r="A29" s="46"/>
      <c r="B29" s="47"/>
      <c r="C29" s="46"/>
      <c r="D29" s="48"/>
      <c r="E29" s="37">
        <f t="shared" si="1"/>
        <v>0</v>
      </c>
      <c r="F29" s="37">
        <f t="shared" si="2"/>
        <v>0</v>
      </c>
      <c r="G29" s="49"/>
      <c r="H29" s="37"/>
      <c r="I29" s="56"/>
      <c r="J29" s="29">
        <f> VLOOKUP(D29,cof!A$1:B$365,2)</f>
        <v>0</v>
      </c>
      <c r="K29" s="39">
        <f t="shared" si="3"/>
        <v>0</v>
      </c>
      <c r="L29" s="39"/>
      <c r="M29" s="25">
        <f>VLOOKUP(L29,cof!$H$5:$I$15,2)</f>
        <v>0</v>
      </c>
      <c r="N29" s="39">
        <f t="shared" si="4"/>
        <v>0</v>
      </c>
      <c r="O29" s="39"/>
      <c r="P29" s="25">
        <f>VLOOKUP(O29,cof!E$5:F$15,2)</f>
        <v>0</v>
      </c>
      <c r="Q29" s="39">
        <f t="shared" si="5"/>
        <v>0</v>
      </c>
      <c r="R29" s="39"/>
      <c r="S29" s="25">
        <f>VLOOKUP(R29,cof!$E$5:$F$15,2)</f>
        <v>0</v>
      </c>
      <c r="T29" s="39">
        <f t="shared" si="6"/>
        <v>0</v>
      </c>
      <c r="U29" s="39"/>
      <c r="V29" s="25">
        <f>VLOOKUP(U29,cof!$E$5:$F$15,2)</f>
        <v>0</v>
      </c>
      <c r="W29" s="41">
        <v>15.0</v>
      </c>
      <c r="X29" s="2"/>
      <c r="Y29" s="2"/>
      <c r="Z29" s="2"/>
    </row>
    <row r="30" ht="15.0" customHeight="1">
      <c r="A30" s="39"/>
      <c r="B30" s="57"/>
      <c r="C30" s="39"/>
      <c r="D30" s="56"/>
      <c r="E30" s="37">
        <f t="shared" si="1"/>
        <v>0</v>
      </c>
      <c r="F30" s="56">
        <f t="shared" si="2"/>
        <v>0</v>
      </c>
      <c r="G30" s="56"/>
      <c r="H30" s="37"/>
      <c r="I30" s="56"/>
      <c r="J30" s="29">
        <f> VLOOKUP(D30,cof!A$1:B$365,2)</f>
        <v>0</v>
      </c>
      <c r="K30" s="39">
        <f t="shared" si="3"/>
        <v>0</v>
      </c>
      <c r="L30" s="39"/>
      <c r="M30" s="25">
        <f>VLOOKUP(L30,cof!$H$5:$I$15,2)</f>
        <v>0</v>
      </c>
      <c r="N30" s="39">
        <f t="shared" si="4"/>
        <v>0</v>
      </c>
      <c r="O30" s="39"/>
      <c r="P30" s="25">
        <f>VLOOKUP(O30,cof!E$5:F$15,2)</f>
        <v>0</v>
      </c>
      <c r="Q30" s="39">
        <f t="shared" si="5"/>
        <v>0</v>
      </c>
      <c r="R30" s="39"/>
      <c r="S30" s="25">
        <f>VLOOKUP(R30,cof!$E$5:$F$15,2)</f>
        <v>0</v>
      </c>
      <c r="T30" s="39">
        <f t="shared" si="6"/>
        <v>0</v>
      </c>
      <c r="U30" s="39"/>
      <c r="V30" s="25">
        <f>VLOOKUP(U30,cof!$E$5:$F$15,2)</f>
        <v>0</v>
      </c>
      <c r="W30" s="41">
        <v>27.0</v>
      </c>
      <c r="X30" s="2"/>
      <c r="Y30" s="2"/>
      <c r="Z30" s="2"/>
    </row>
    <row r="31" ht="15.0" customHeight="1">
      <c r="A31" s="39"/>
      <c r="B31" s="57"/>
      <c r="C31" s="39"/>
      <c r="D31" s="56"/>
      <c r="E31" s="37">
        <f t="shared" si="1"/>
        <v>0</v>
      </c>
      <c r="F31" s="56">
        <f t="shared" si="2"/>
        <v>0</v>
      </c>
      <c r="G31" s="56"/>
      <c r="H31" s="37"/>
      <c r="I31" s="56"/>
      <c r="J31" s="29">
        <f> VLOOKUP(D31,cof!A$1:B$365,2)</f>
        <v>0</v>
      </c>
      <c r="K31" s="39">
        <f t="shared" si="3"/>
        <v>0</v>
      </c>
      <c r="L31" s="39"/>
      <c r="M31" s="25">
        <f>VLOOKUP(L31,cof!$H$5:$I$15,2)</f>
        <v>0</v>
      </c>
      <c r="N31" s="39">
        <f t="shared" si="4"/>
        <v>0</v>
      </c>
      <c r="O31" s="39"/>
      <c r="P31" s="25">
        <f>VLOOKUP(O31,cof!E$5:F$15,2)</f>
        <v>0</v>
      </c>
      <c r="Q31" s="39">
        <f t="shared" si="5"/>
        <v>0</v>
      </c>
      <c r="R31" s="39"/>
      <c r="S31" s="25">
        <f>VLOOKUP(R31,cof!$E$5:$F$15,2)</f>
        <v>0</v>
      </c>
      <c r="T31" s="39">
        <f t="shared" si="6"/>
        <v>0</v>
      </c>
      <c r="U31" s="39"/>
      <c r="V31" s="25">
        <f>VLOOKUP(U31,cof!$E$5:$F$15,2)</f>
        <v>0</v>
      </c>
      <c r="W31" s="41">
        <v>28.0</v>
      </c>
      <c r="X31" s="2"/>
      <c r="Y31" s="2"/>
      <c r="Z31" s="2"/>
    </row>
    <row r="32" ht="15.0" customHeight="1">
      <c r="A32" s="39"/>
      <c r="B32" s="57"/>
      <c r="C32" s="39"/>
      <c r="D32" s="56"/>
      <c r="E32" s="37">
        <f t="shared" si="1"/>
        <v>0</v>
      </c>
      <c r="F32" s="56">
        <f t="shared" si="2"/>
        <v>0</v>
      </c>
      <c r="G32" s="56"/>
      <c r="H32" s="37"/>
      <c r="I32" s="56"/>
      <c r="J32" s="29">
        <f> VLOOKUP(D32,cof!A$1:B$365,2)</f>
        <v>0</v>
      </c>
      <c r="K32" s="39">
        <f t="shared" si="3"/>
        <v>0</v>
      </c>
      <c r="L32" s="39"/>
      <c r="M32" s="25">
        <f>VLOOKUP(L32,cof!$H$5:$I$15,2)</f>
        <v>0</v>
      </c>
      <c r="N32" s="39">
        <f t="shared" si="4"/>
        <v>0</v>
      </c>
      <c r="O32" s="39"/>
      <c r="P32" s="25">
        <f>VLOOKUP(O32,cof!E$5:F$15,2)</f>
        <v>0</v>
      </c>
      <c r="Q32" s="39">
        <f t="shared" si="5"/>
        <v>0</v>
      </c>
      <c r="R32" s="39"/>
      <c r="S32" s="25">
        <f>VLOOKUP(R32,cof!$E$5:$F$15,2)</f>
        <v>0</v>
      </c>
      <c r="T32" s="39">
        <f t="shared" si="6"/>
        <v>0</v>
      </c>
      <c r="U32" s="39"/>
      <c r="V32" s="25">
        <f>VLOOKUP(U32,cof!$E$5:$F$15,2)</f>
        <v>0</v>
      </c>
      <c r="W32" s="41">
        <v>29.0</v>
      </c>
      <c r="X32" s="2"/>
      <c r="Y32" s="2"/>
      <c r="Z32" s="2"/>
    </row>
    <row r="33" ht="15.0" customHeight="1">
      <c r="A33" s="39"/>
      <c r="B33" s="57"/>
      <c r="C33" s="39"/>
      <c r="D33" s="56"/>
      <c r="E33" s="37">
        <f t="shared" si="1"/>
        <v>0</v>
      </c>
      <c r="F33" s="56">
        <f t="shared" si="2"/>
        <v>0</v>
      </c>
      <c r="G33" s="56"/>
      <c r="H33" s="37"/>
      <c r="I33" s="56"/>
      <c r="J33" s="29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25">
        <f>VLOOKUP(O33,cof!E$5:F$15,2)</f>
        <v>0</v>
      </c>
      <c r="Q33" s="39">
        <f t="shared" si="5"/>
        <v>0</v>
      </c>
      <c r="R33" s="39"/>
      <c r="S33" s="25">
        <f>VLOOKUP(R33,cof!$E$5:$F$15,2)</f>
        <v>0</v>
      </c>
      <c r="T33" s="39">
        <f t="shared" si="6"/>
        <v>0</v>
      </c>
      <c r="U33" s="39"/>
      <c r="V33" s="25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56">
        <f t="shared" si="2"/>
        <v>0</v>
      </c>
      <c r="G34" s="56"/>
      <c r="H34" s="37"/>
      <c r="I34" s="56"/>
      <c r="J34" s="29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25">
        <f>VLOOKUP(O34,cof!E$5:F$15,2)</f>
        <v>0</v>
      </c>
      <c r="Q34" s="39">
        <f t="shared" si="5"/>
        <v>0</v>
      </c>
      <c r="R34" s="39"/>
      <c r="S34" s="25">
        <f>VLOOKUP(R34,cof!$E$5:$F$15,2)</f>
        <v>0</v>
      </c>
      <c r="T34" s="39">
        <f t="shared" si="6"/>
        <v>0</v>
      </c>
      <c r="U34" s="39"/>
      <c r="V34" s="25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56">
        <f t="shared" si="2"/>
        <v>0</v>
      </c>
      <c r="G35" s="56"/>
      <c r="H35" s="37"/>
      <c r="I35" s="56"/>
      <c r="J35" s="29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25">
        <f>VLOOKUP(O35,cof!E$5:F$15,2)</f>
        <v>0</v>
      </c>
      <c r="Q35" s="39">
        <f t="shared" si="5"/>
        <v>0</v>
      </c>
      <c r="R35" s="39"/>
      <c r="S35" s="25">
        <f>VLOOKUP(R35,cof!$E$5:$F$15,2)</f>
        <v>0</v>
      </c>
      <c r="T35" s="39">
        <f t="shared" si="6"/>
        <v>0</v>
      </c>
      <c r="U35" s="39"/>
      <c r="V35" s="25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56">
        <f t="shared" si="2"/>
        <v>0</v>
      </c>
      <c r="G36" s="56"/>
      <c r="H36" s="37"/>
      <c r="I36" s="56"/>
      <c r="J36" s="29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25">
        <f>VLOOKUP(O36,cof!E$5:F$15,2)</f>
        <v>0</v>
      </c>
      <c r="Q36" s="39">
        <f t="shared" si="5"/>
        <v>0</v>
      </c>
      <c r="R36" s="39"/>
      <c r="S36" s="25">
        <f>VLOOKUP(R36,cof!$E$5:$F$15,2)</f>
        <v>0</v>
      </c>
      <c r="T36" s="39">
        <f t="shared" si="6"/>
        <v>0</v>
      </c>
      <c r="U36" s="39"/>
      <c r="V36" s="25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56">
        <f t="shared" si="2"/>
        <v>0</v>
      </c>
      <c r="G37" s="56"/>
      <c r="H37" s="37"/>
      <c r="I37" s="56"/>
      <c r="J37" s="29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25">
        <f>VLOOKUP(O37,cof!E$5:F$15,2)</f>
        <v>0</v>
      </c>
      <c r="Q37" s="39">
        <f t="shared" si="5"/>
        <v>0</v>
      </c>
      <c r="R37" s="39"/>
      <c r="S37" s="25">
        <f>VLOOKUP(R37,cof!$E$5:$F$15,2)</f>
        <v>0</v>
      </c>
      <c r="T37" s="39">
        <f t="shared" si="6"/>
        <v>0</v>
      </c>
      <c r="U37" s="39"/>
      <c r="V37" s="25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56">
        <f t="shared" si="2"/>
        <v>0</v>
      </c>
      <c r="G38" s="56"/>
      <c r="H38" s="37"/>
      <c r="I38" s="56"/>
      <c r="J38" s="29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25">
        <f>VLOOKUP(O38,cof!E$5:F$15,2)</f>
        <v>0</v>
      </c>
      <c r="Q38" s="39">
        <f t="shared" si="5"/>
        <v>0</v>
      </c>
      <c r="R38" s="39"/>
      <c r="S38" s="25">
        <f>VLOOKUP(R38,cof!$E$5:$F$15,2)</f>
        <v>0</v>
      </c>
      <c r="T38" s="39">
        <f t="shared" si="6"/>
        <v>0</v>
      </c>
      <c r="U38" s="39"/>
      <c r="V38" s="25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56">
        <f t="shared" si="2"/>
        <v>0</v>
      </c>
      <c r="G39" s="56"/>
      <c r="H39" s="37"/>
      <c r="I39" s="56"/>
      <c r="J39" s="29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25">
        <f>VLOOKUP(O39,cof!E$5:F$15,2)</f>
        <v>0</v>
      </c>
      <c r="Q39" s="39">
        <f t="shared" si="5"/>
        <v>0</v>
      </c>
      <c r="R39" s="39"/>
      <c r="S39" s="25">
        <f>VLOOKUP(R39,cof!$E$5:$F$15,2)</f>
        <v>0</v>
      </c>
      <c r="T39" s="39">
        <f t="shared" si="6"/>
        <v>0</v>
      </c>
      <c r="U39" s="39"/>
      <c r="V39" s="25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56">
        <f t="shared" si="2"/>
        <v>0</v>
      </c>
      <c r="G40" s="56"/>
      <c r="H40" s="37"/>
      <c r="I40" s="56"/>
      <c r="J40" s="29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25">
        <f>VLOOKUP(O40,cof!E$5:F$15,2)</f>
        <v>0</v>
      </c>
      <c r="Q40" s="39">
        <f t="shared" si="5"/>
        <v>0</v>
      </c>
      <c r="R40" s="39"/>
      <c r="S40" s="25">
        <f>VLOOKUP(R40,cof!$E$5:$F$15,2)</f>
        <v>0</v>
      </c>
      <c r="T40" s="39">
        <f t="shared" si="6"/>
        <v>0</v>
      </c>
      <c r="U40" s="39"/>
      <c r="V40" s="25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56">
        <f t="shared" si="2"/>
        <v>0</v>
      </c>
      <c r="G41" s="56"/>
      <c r="H41" s="37"/>
      <c r="I41" s="56"/>
      <c r="J41" s="29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25">
        <f>VLOOKUP(O41,cof!E$5:F$15,2)</f>
        <v>0</v>
      </c>
      <c r="Q41" s="39">
        <f t="shared" si="5"/>
        <v>0</v>
      </c>
      <c r="R41" s="39"/>
      <c r="S41" s="25">
        <f>VLOOKUP(R41,cof!$E$5:$F$15,2)</f>
        <v>0</v>
      </c>
      <c r="T41" s="39">
        <f t="shared" si="6"/>
        <v>0</v>
      </c>
      <c r="U41" s="39"/>
      <c r="V41" s="25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56">
        <f t="shared" si="2"/>
        <v>0</v>
      </c>
      <c r="G42" s="56"/>
      <c r="H42" s="37"/>
      <c r="I42" s="56"/>
      <c r="J42" s="29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25">
        <f>VLOOKUP(O42,cof!E$5:F$15,2)</f>
        <v>0</v>
      </c>
      <c r="Q42" s="39">
        <f t="shared" si="5"/>
        <v>0</v>
      </c>
      <c r="R42" s="39"/>
      <c r="S42" s="25">
        <f>VLOOKUP(R42,cof!$E$5:$F$15,2)</f>
        <v>0</v>
      </c>
      <c r="T42" s="39">
        <f t="shared" si="6"/>
        <v>0</v>
      </c>
      <c r="U42" s="39"/>
      <c r="V42" s="25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56">
        <f t="shared" si="2"/>
        <v>0</v>
      </c>
      <c r="G43" s="56"/>
      <c r="H43" s="37"/>
      <c r="I43" s="56"/>
      <c r="J43" s="29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25">
        <f>VLOOKUP(O43,cof!E$5:F$15,2)</f>
        <v>0</v>
      </c>
      <c r="Q43" s="39">
        <f t="shared" si="5"/>
        <v>0</v>
      </c>
      <c r="R43" s="39"/>
      <c r="S43" s="25">
        <f>VLOOKUP(R43,cof!$E$5:$F$15,2)</f>
        <v>0</v>
      </c>
      <c r="T43" s="39">
        <f t="shared" si="6"/>
        <v>0</v>
      </c>
      <c r="U43" s="39"/>
      <c r="V43" s="25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56">
        <f t="shared" si="2"/>
        <v>0</v>
      </c>
      <c r="G44" s="56"/>
      <c r="H44" s="37"/>
      <c r="I44" s="56"/>
      <c r="J44" s="29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25">
        <f>VLOOKUP(O44,cof!E$5:F$15,2)</f>
        <v>0</v>
      </c>
      <c r="Q44" s="39">
        <f t="shared" si="5"/>
        <v>0</v>
      </c>
      <c r="R44" s="39"/>
      <c r="S44" s="25">
        <f>VLOOKUP(R44,cof!$E$5:$F$15,2)</f>
        <v>0</v>
      </c>
      <c r="T44" s="39">
        <f t="shared" si="6"/>
        <v>0</v>
      </c>
      <c r="U44" s="39"/>
      <c r="V44" s="25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56">
        <f t="shared" si="2"/>
        <v>0</v>
      </c>
      <c r="G45" s="56"/>
      <c r="H45" s="37"/>
      <c r="I45" s="56"/>
      <c r="J45" s="29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25">
        <f>VLOOKUP(O45,cof!E$5:F$15,2)</f>
        <v>0</v>
      </c>
      <c r="Q45" s="39">
        <f t="shared" si="5"/>
        <v>0</v>
      </c>
      <c r="R45" s="39"/>
      <c r="S45" s="25">
        <f>VLOOKUP(R45,cof!$E$5:$F$15,2)</f>
        <v>0</v>
      </c>
      <c r="T45" s="39">
        <f t="shared" si="6"/>
        <v>0</v>
      </c>
      <c r="U45" s="39"/>
      <c r="V45" s="25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56">
        <f t="shared" si="2"/>
        <v>0</v>
      </c>
      <c r="G46" s="56"/>
      <c r="H46" s="37"/>
      <c r="I46" s="56"/>
      <c r="J46" s="29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25">
        <f>VLOOKUP(O46,cof!E$5:F$15,2)</f>
        <v>0</v>
      </c>
      <c r="Q46" s="39">
        <f t="shared" si="5"/>
        <v>0</v>
      </c>
      <c r="R46" s="39"/>
      <c r="S46" s="25">
        <f>VLOOKUP(R46,cof!$E$5:$F$15,2)</f>
        <v>0</v>
      </c>
      <c r="T46" s="39">
        <f t="shared" si="6"/>
        <v>0</v>
      </c>
      <c r="U46" s="39"/>
      <c r="V46" s="25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56">
        <f t="shared" si="2"/>
        <v>0</v>
      </c>
      <c r="G47" s="56"/>
      <c r="H47" s="37"/>
      <c r="I47" s="56"/>
      <c r="J47" s="29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25">
        <f>VLOOKUP(O47,cof!E$5:F$15,2)</f>
        <v>0</v>
      </c>
      <c r="Q47" s="39">
        <f t="shared" si="5"/>
        <v>0</v>
      </c>
      <c r="R47" s="39"/>
      <c r="S47" s="25">
        <f>VLOOKUP(R47,cof!$E$5:$F$15,2)</f>
        <v>0</v>
      </c>
      <c r="T47" s="39">
        <f t="shared" si="6"/>
        <v>0</v>
      </c>
      <c r="U47" s="39"/>
      <c r="V47" s="25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56">
        <f t="shared" si="2"/>
        <v>0</v>
      </c>
      <c r="G48" s="56"/>
      <c r="H48" s="37"/>
      <c r="I48" s="56"/>
      <c r="J48" s="29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25">
        <f>VLOOKUP(O48,cof!E$5:F$15,2)</f>
        <v>0</v>
      </c>
      <c r="Q48" s="39">
        <f t="shared" si="5"/>
        <v>0</v>
      </c>
      <c r="R48" s="39"/>
      <c r="S48" s="25">
        <f>VLOOKUP(R48,cof!$E$5:$F$15,2)</f>
        <v>0</v>
      </c>
      <c r="T48" s="39">
        <f t="shared" si="6"/>
        <v>0</v>
      </c>
      <c r="U48" s="39"/>
      <c r="V48" s="25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56">
        <f t="shared" si="2"/>
        <v>0</v>
      </c>
      <c r="G49" s="56"/>
      <c r="H49" s="37"/>
      <c r="I49" s="56"/>
      <c r="J49" s="29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25">
        <f>VLOOKUP(O49,cof!E$5:F$15,2)</f>
        <v>0</v>
      </c>
      <c r="Q49" s="39">
        <f t="shared" si="5"/>
        <v>0</v>
      </c>
      <c r="R49" s="39"/>
      <c r="S49" s="25">
        <f>VLOOKUP(R49,cof!$E$5:$F$15,2)</f>
        <v>0</v>
      </c>
      <c r="T49" s="39">
        <f t="shared" si="6"/>
        <v>0</v>
      </c>
      <c r="U49" s="39"/>
      <c r="V49" s="25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56">
        <f t="shared" si="2"/>
        <v>0</v>
      </c>
      <c r="G50" s="56"/>
      <c r="H50" s="37"/>
      <c r="I50" s="56"/>
      <c r="J50" s="29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25">
        <f>VLOOKUP(O50,cof!E$5:F$15,2)</f>
        <v>0</v>
      </c>
      <c r="Q50" s="39">
        <f t="shared" si="5"/>
        <v>0</v>
      </c>
      <c r="R50" s="39"/>
      <c r="S50" s="25">
        <f>VLOOKUP(R50,cof!$E$5:$F$15,2)</f>
        <v>0</v>
      </c>
      <c r="T50" s="39">
        <f t="shared" si="6"/>
        <v>0</v>
      </c>
      <c r="U50" s="39"/>
      <c r="V50" s="25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56">
        <f t="shared" si="2"/>
        <v>0</v>
      </c>
      <c r="G51" s="56"/>
      <c r="H51" s="37"/>
      <c r="I51" s="56"/>
      <c r="J51" s="29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25">
        <f>VLOOKUP(O51,cof!E$5:F$15,2)</f>
        <v>0</v>
      </c>
      <c r="Q51" s="39">
        <f t="shared" si="5"/>
        <v>0</v>
      </c>
      <c r="R51" s="39"/>
      <c r="S51" s="25">
        <f>VLOOKUP(R51,cof!$E$5:$F$15,2)</f>
        <v>0</v>
      </c>
      <c r="T51" s="39">
        <f t="shared" si="6"/>
        <v>0</v>
      </c>
      <c r="U51" s="39"/>
      <c r="V51" s="25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56">
        <f t="shared" si="2"/>
        <v>0</v>
      </c>
      <c r="G52" s="56"/>
      <c r="H52" s="37"/>
      <c r="I52" s="56"/>
      <c r="J52" s="29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25">
        <f>VLOOKUP(O52,cof!E$5:F$15,2)</f>
        <v>0</v>
      </c>
      <c r="Q52" s="39">
        <f t="shared" si="5"/>
        <v>0</v>
      </c>
      <c r="R52" s="39"/>
      <c r="S52" s="25">
        <f>VLOOKUP(R52,cof!$E$5:$F$15,2)</f>
        <v>0</v>
      </c>
      <c r="T52" s="39">
        <f t="shared" si="6"/>
        <v>0</v>
      </c>
      <c r="U52" s="39"/>
      <c r="V52" s="25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56">
        <f t="shared" si="2"/>
        <v>0</v>
      </c>
      <c r="G53" s="56"/>
      <c r="H53" s="37"/>
      <c r="I53" s="56"/>
      <c r="J53" s="29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25">
        <f>VLOOKUP(O53,cof!E$5:F$15,2)</f>
        <v>0</v>
      </c>
      <c r="Q53" s="39">
        <f t="shared" si="5"/>
        <v>0</v>
      </c>
      <c r="R53" s="39"/>
      <c r="S53" s="25">
        <f>VLOOKUP(R53,cof!$E$5:$F$15,2)</f>
        <v>0</v>
      </c>
      <c r="T53" s="39">
        <f t="shared" si="6"/>
        <v>0</v>
      </c>
      <c r="U53" s="39"/>
      <c r="V53" s="25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59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3.25"/>
    <col customWidth="1" min="2" max="2" width="13.88"/>
    <col customWidth="1" min="3" max="16" width="5.0"/>
    <col customWidth="1" min="17" max="17" width="20.13"/>
    <col customWidth="1" min="18" max="24" width="5.0"/>
  </cols>
  <sheetData>
    <row r="1" ht="20.25" customHeight="1">
      <c r="A1" s="152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153"/>
      <c r="P1" s="2"/>
      <c r="Q1" s="2"/>
    </row>
    <row r="2" ht="21.75" customHeight="1">
      <c r="A2" s="154" t="s">
        <v>220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6"/>
      <c r="O2" s="157"/>
      <c r="P2" s="157"/>
      <c r="Q2" s="157"/>
      <c r="R2" s="157"/>
      <c r="S2" s="157"/>
      <c r="T2" s="157"/>
      <c r="U2" s="157"/>
      <c r="V2" s="157"/>
      <c r="W2" s="157"/>
      <c r="X2" s="157"/>
    </row>
    <row r="3" ht="38.25" customHeight="1">
      <c r="A3" s="158" t="s">
        <v>221</v>
      </c>
      <c r="B3" s="159" t="s">
        <v>222</v>
      </c>
      <c r="C3" s="160" t="s">
        <v>223</v>
      </c>
      <c r="D3" s="160" t="s">
        <v>224</v>
      </c>
      <c r="E3" s="160" t="s">
        <v>225</v>
      </c>
      <c r="F3" s="160" t="s">
        <v>226</v>
      </c>
      <c r="G3" s="160" t="s">
        <v>227</v>
      </c>
      <c r="H3" s="160" t="s">
        <v>228</v>
      </c>
      <c r="I3" s="160" t="s">
        <v>229</v>
      </c>
      <c r="J3" s="160" t="s">
        <v>230</v>
      </c>
      <c r="K3" s="160" t="s">
        <v>231</v>
      </c>
      <c r="L3" s="161">
        <v>275.0</v>
      </c>
      <c r="M3" s="161" t="s">
        <v>232</v>
      </c>
      <c r="N3" s="162" t="s">
        <v>233</v>
      </c>
      <c r="O3" s="163"/>
      <c r="P3" s="163"/>
      <c r="Q3" s="163"/>
      <c r="R3" s="163"/>
      <c r="S3" s="163"/>
      <c r="T3" s="163"/>
      <c r="U3" s="163"/>
      <c r="V3" s="163"/>
      <c r="W3" s="163"/>
      <c r="X3" s="163"/>
    </row>
    <row r="4" ht="12.0" customHeight="1">
      <c r="A4" s="164"/>
      <c r="B4" s="165" t="s">
        <v>61</v>
      </c>
      <c r="C4" s="166">
        <f>SUMIF('97'!$C$4:$C$33,Team!$B4,'97'!$E$4:$E$33)</f>
        <v>0</v>
      </c>
      <c r="D4" s="167">
        <f>SUMIF('108'!$C$4:$C$33,Team!$B4,'108'!$E$4:$E$33)</f>
        <v>29</v>
      </c>
      <c r="E4" s="167">
        <f>SUMIF('121'!$C$4:$C$35,Team!$B4,'121'!$E$4:$E$35)</f>
        <v>31</v>
      </c>
      <c r="F4" s="167">
        <f>SUMIF('136'!$C$4:$C$35,Team!$B4,'136'!$E$4:$E$35)</f>
        <v>17</v>
      </c>
      <c r="G4" s="167">
        <f>SUMIF('150'!$C$4:$C$35,Team!$B4,'165'!$E$4:$E$35)</f>
        <v>5</v>
      </c>
      <c r="H4" s="167">
        <f>SUMIF('165'!$C$4:$C$35,Team!$B4,'181'!$E$4:$E$35)</f>
        <v>19</v>
      </c>
      <c r="I4" s="167">
        <f>SUMIF('181'!$C$4:$C$33,Team!$B4,'198'!$E$4:$E$33)</f>
        <v>18</v>
      </c>
      <c r="J4" s="167">
        <f>SUMIF('198'!$C$4:$C$35,Team!$B4,'220'!$E$4:$E$35)</f>
        <v>3</v>
      </c>
      <c r="K4" s="167">
        <f>SUMIF('220'!$C$4:$C$35,Team!$B4,'150'!$E$4:$E$35)</f>
        <v>11</v>
      </c>
      <c r="L4" s="167">
        <f>SUMIF('275'!$C$4:$C$35,Team!$B4,'275'!$E$4:$E$35)</f>
        <v>0</v>
      </c>
      <c r="M4" s="167">
        <f>SUMIF(HWT!$C$4:$C$35,Team!$B4,HWT!$E$4:$E$35)</f>
        <v>12</v>
      </c>
      <c r="N4" s="168">
        <f t="shared" ref="N4:N41" si="1">SUM(C4:M4)</f>
        <v>145</v>
      </c>
      <c r="P4" s="33"/>
      <c r="Q4" s="2"/>
    </row>
    <row r="5" ht="12.0" customHeight="1">
      <c r="A5" s="169"/>
      <c r="B5" s="170" t="s">
        <v>98</v>
      </c>
      <c r="C5" s="166">
        <f>SUMIF('97'!$C$4:$C$33,Team!$B5,'97'!$E$4:$E$33)</f>
        <v>0</v>
      </c>
      <c r="D5" s="167">
        <f>SUMIF('108'!$C$4:$C$33,Team!$B5,'108'!$E$4:$E$33)</f>
        <v>0</v>
      </c>
      <c r="E5" s="167">
        <f>SUMIF('121'!$C$4:$C$35,Team!$B5,'121'!$E$4:$E$35)</f>
        <v>0</v>
      </c>
      <c r="F5" s="167">
        <f>SUMIF('136'!$C$4:$C$35,Team!$B5,'136'!$E$4:$E$35)</f>
        <v>26</v>
      </c>
      <c r="G5" s="167">
        <f>SUMIF('150'!$C$4:$C$35,Team!$B5,'165'!$E$4:$E$35)</f>
        <v>0</v>
      </c>
      <c r="H5" s="167">
        <f>SUMIF('165'!$C$4:$C$35,Team!$B5,'181'!$E$4:$E$35)</f>
        <v>0</v>
      </c>
      <c r="I5" s="167">
        <f>SUMIF('181'!$C$4:$C$33,Team!$B5,'198'!$E$4:$E$33)</f>
        <v>0</v>
      </c>
      <c r="J5" s="167">
        <f>SUMIF('198'!$C$4:$C$35,Team!$B5,'220'!$E$4:$E$35)</f>
        <v>0</v>
      </c>
      <c r="K5" s="167">
        <f>SUMIF('220'!$C$4:$C$35,Team!$B5,'150'!$E$4:$E$35)</f>
        <v>23</v>
      </c>
      <c r="L5" s="167">
        <f>SUMIF('275'!$C$4:$C$35,Team!$B5,'275'!$E$4:$E$35)</f>
        <v>0</v>
      </c>
      <c r="M5" s="167">
        <f>SUMIF(HWT!$C$4:$C$35,Team!$B5,HWT!$E$4:$E$35)</f>
        <v>0</v>
      </c>
      <c r="N5" s="171">
        <f t="shared" si="1"/>
        <v>49</v>
      </c>
      <c r="P5" s="33"/>
      <c r="Q5" s="172"/>
    </row>
    <row r="6" ht="12.0" customHeight="1">
      <c r="A6" s="169"/>
      <c r="B6" s="170" t="s">
        <v>104</v>
      </c>
      <c r="C6" s="166">
        <f>SUMIF('97'!$C$4:$C$33,Team!$B6,'97'!$E$4:$E$33)</f>
        <v>0</v>
      </c>
      <c r="D6" s="167">
        <f>SUMIF('108'!$C$4:$C$33,Team!$B6,'108'!$E$4:$E$33)</f>
        <v>0</v>
      </c>
      <c r="E6" s="167">
        <f>SUMIF('121'!$C$4:$C$35,Team!$B6,'121'!$E$4:$E$35)</f>
        <v>0</v>
      </c>
      <c r="F6" s="167">
        <f>SUMIF('136'!$C$4:$C$35,Team!$B6,'136'!$E$4:$E$35)</f>
        <v>8</v>
      </c>
      <c r="G6" s="167">
        <f>SUMIF('150'!$C$4:$C$35,Team!$B6,'165'!$E$4:$E$35)</f>
        <v>0</v>
      </c>
      <c r="H6" s="167">
        <f>SUMIF('165'!$C$4:$C$35,Team!$B6,'181'!$E$4:$E$35)</f>
        <v>0</v>
      </c>
      <c r="I6" s="167">
        <f>SUMIF('181'!$C$4:$C$33,Team!$B6,'198'!$E$4:$E$33)</f>
        <v>10</v>
      </c>
      <c r="J6" s="167">
        <f>SUMIF('198'!$C$4:$C$35,Team!$B6,'220'!$E$4:$E$35)</f>
        <v>5</v>
      </c>
      <c r="K6" s="167">
        <f>SUMIF('220'!$C$4:$C$35,Team!$B6,'150'!$E$4:$E$35)</f>
        <v>7</v>
      </c>
      <c r="L6" s="167">
        <f>SUMIF('275'!$C$4:$C$35,Team!$B6,'275'!$E$4:$E$35)</f>
        <v>0</v>
      </c>
      <c r="M6" s="167">
        <f>SUMIF(HWT!$C$4:$C$35,Team!$B6,HWT!$E$4:$E$35)</f>
        <v>0</v>
      </c>
      <c r="N6" s="171">
        <f t="shared" si="1"/>
        <v>30</v>
      </c>
      <c r="P6" s="33"/>
      <c r="Q6" s="172"/>
    </row>
    <row r="7" ht="12.0" customHeight="1">
      <c r="A7" s="169"/>
      <c r="B7" s="170" t="s">
        <v>95</v>
      </c>
      <c r="C7" s="166">
        <f>SUMIF('97'!$C$4:$C$33,Team!$B7,'97'!$E$4:$E$33)</f>
        <v>0</v>
      </c>
      <c r="D7" s="167">
        <f>SUMIF('108'!$C$4:$C$33,Team!$B7,'108'!$E$4:$E$33)</f>
        <v>0</v>
      </c>
      <c r="E7" s="167">
        <f>SUMIF('121'!$C$4:$C$35,Team!$B7,'121'!$E$4:$E$35)</f>
        <v>0</v>
      </c>
      <c r="F7" s="167">
        <f>SUMIF('136'!$C$4:$C$35,Team!$B7,'136'!$E$4:$E$35)</f>
        <v>0</v>
      </c>
      <c r="G7" s="167">
        <f>SUMIF('150'!$C$4:$C$35,Team!$B7,'165'!$E$4:$E$35)</f>
        <v>0</v>
      </c>
      <c r="H7" s="167">
        <f>SUMIF('165'!$C$4:$C$35,Team!$B7,'181'!$E$4:$E$35)</f>
        <v>2</v>
      </c>
      <c r="I7" s="167">
        <f>SUMIF('181'!$C$4:$C$33,Team!$B7,'198'!$E$4:$E$33)</f>
        <v>0</v>
      </c>
      <c r="J7" s="167">
        <f>SUMIF('198'!$C$4:$C$35,Team!$B7,'220'!$E$4:$E$35)</f>
        <v>0</v>
      </c>
      <c r="K7" s="167">
        <f>SUMIF('220'!$C$4:$C$35,Team!$B7,'150'!$E$4:$E$35)</f>
        <v>0</v>
      </c>
      <c r="L7" s="167">
        <f>SUMIF('275'!$C$4:$C$35,Team!$B7,'275'!$E$4:$E$35)</f>
        <v>0</v>
      </c>
      <c r="M7" s="167">
        <f>SUMIF(HWT!$C$4:$C$35,Team!$B7,HWT!$E$4:$E$35)</f>
        <v>0</v>
      </c>
      <c r="N7" s="171">
        <f t="shared" si="1"/>
        <v>2</v>
      </c>
      <c r="P7" s="33"/>
      <c r="Q7" s="172"/>
    </row>
    <row r="8" ht="12.0" customHeight="1">
      <c r="A8" s="169"/>
      <c r="B8" s="170" t="s">
        <v>153</v>
      </c>
      <c r="C8" s="166">
        <f>SUMIF('97'!$C$4:$C$33,Team!$B8,'97'!$E$4:$E$33)</f>
        <v>0</v>
      </c>
      <c r="D8" s="167">
        <f>SUMIF('108'!$C$4:$C$33,Team!$B8,'108'!$E$4:$E$33)</f>
        <v>0</v>
      </c>
      <c r="E8" s="167">
        <f>SUMIF('121'!$C$4:$C$35,Team!$B8,'121'!$E$4:$E$35)</f>
        <v>0</v>
      </c>
      <c r="F8" s="167">
        <f>SUMIF('136'!$C$4:$C$35,Team!$B8,'136'!$E$4:$E$35)</f>
        <v>0</v>
      </c>
      <c r="G8" s="167">
        <f>SUMIF('150'!$C$4:$C$35,Team!$B8,'165'!$E$4:$E$35)</f>
        <v>0</v>
      </c>
      <c r="H8" s="167">
        <f>SUMIF('165'!$C$4:$C$35,Team!$B8,'181'!$E$4:$E$35)</f>
        <v>45</v>
      </c>
      <c r="I8" s="167">
        <f>SUMIF('181'!$C$4:$C$33,Team!$B8,'198'!$E$4:$E$33)</f>
        <v>0</v>
      </c>
      <c r="J8" s="167">
        <f>SUMIF('198'!$C$4:$C$35,Team!$B8,'220'!$E$4:$E$35)</f>
        <v>0</v>
      </c>
      <c r="K8" s="167">
        <f>SUMIF('220'!$C$4:$C$35,Team!$B8,'150'!$E$4:$E$35)</f>
        <v>3</v>
      </c>
      <c r="L8" s="167">
        <f>SUMIF('275'!$C$4:$C$35,Team!$B8,'275'!$E$4:$E$35)</f>
        <v>0</v>
      </c>
      <c r="M8" s="167">
        <f>SUMIF(HWT!$C$4:$C$35,Team!$B8,HWT!$E$4:$E$35)</f>
        <v>21</v>
      </c>
      <c r="N8" s="171">
        <f t="shared" si="1"/>
        <v>69</v>
      </c>
      <c r="P8" s="33"/>
      <c r="Q8" s="172"/>
    </row>
    <row r="9" ht="12.0" customHeight="1">
      <c r="A9" s="169"/>
      <c r="B9" s="170" t="s">
        <v>141</v>
      </c>
      <c r="C9" s="166">
        <f>SUMIF('97'!$C$4:$C$33,Team!$B9,'97'!$E$4:$E$33)</f>
        <v>0</v>
      </c>
      <c r="D9" s="167">
        <f>SUMIF('108'!$C$4:$C$33,Team!$B9,'108'!$E$4:$E$33)</f>
        <v>0</v>
      </c>
      <c r="E9" s="167">
        <f>SUMIF('121'!$C$4:$C$35,Team!$B9,'121'!$E$4:$E$35)</f>
        <v>0</v>
      </c>
      <c r="F9" s="167">
        <f>SUMIF('136'!$C$4:$C$35,Team!$B9,'136'!$E$4:$E$35)</f>
        <v>0</v>
      </c>
      <c r="G9" s="167">
        <f>SUMIF('150'!$C$4:$C$35,Team!$B9,'165'!$E$4:$E$35)</f>
        <v>8</v>
      </c>
      <c r="H9" s="167">
        <f>SUMIF('165'!$C$4:$C$35,Team!$B9,'181'!$E$4:$E$35)</f>
        <v>0</v>
      </c>
      <c r="I9" s="167">
        <f>SUMIF('181'!$C$4:$C$33,Team!$B9,'198'!$E$4:$E$33)</f>
        <v>4</v>
      </c>
      <c r="J9" s="167">
        <f>SUMIF('198'!$C$4:$C$35,Team!$B9,'220'!$E$4:$E$35)</f>
        <v>0</v>
      </c>
      <c r="K9" s="167">
        <f>SUMIF('220'!$C$4:$C$35,Team!$B9,'150'!$E$4:$E$35)</f>
        <v>0</v>
      </c>
      <c r="L9" s="167">
        <f>SUMIF('275'!$C$4:$C$35,Team!$B9,'275'!$E$4:$E$35)</f>
        <v>0</v>
      </c>
      <c r="M9" s="167">
        <f>SUMIF(HWT!$C$4:$C$35,Team!$B9,HWT!$E$4:$E$35)</f>
        <v>0</v>
      </c>
      <c r="N9" s="171">
        <f t="shared" si="1"/>
        <v>12</v>
      </c>
      <c r="P9" s="33"/>
      <c r="Q9" s="172"/>
    </row>
    <row r="10" ht="12.0" customHeight="1">
      <c r="A10" s="169"/>
      <c r="B10" s="170" t="s">
        <v>87</v>
      </c>
      <c r="C10" s="166">
        <f>SUMIF('97'!$C$4:$C$33,Team!$B10,'97'!$E$4:$E$33)</f>
        <v>0</v>
      </c>
      <c r="D10" s="167">
        <f>SUMIF('108'!$C$4:$C$33,Team!$B10,'108'!$E$4:$E$33)</f>
        <v>0</v>
      </c>
      <c r="E10" s="167">
        <f>SUMIF('121'!$C$4:$C$35,Team!$B10,'121'!$E$4:$E$35)</f>
        <v>3</v>
      </c>
      <c r="F10" s="167">
        <f>SUMIF('136'!$C$4:$C$35,Team!$B10,'136'!$E$4:$E$35)</f>
        <v>13</v>
      </c>
      <c r="G10" s="167">
        <f>SUMIF('150'!$C$4:$C$35,Team!$B10,'165'!$E$4:$E$35)</f>
        <v>0</v>
      </c>
      <c r="H10" s="167">
        <f>SUMIF('165'!$C$4:$C$35,Team!$B10,'181'!$E$4:$E$35)</f>
        <v>7</v>
      </c>
      <c r="I10" s="167">
        <f>SUMIF('181'!$C$4:$C$33,Team!$B10,'198'!$E$4:$E$33)</f>
        <v>25</v>
      </c>
      <c r="J10" s="167">
        <f>SUMIF('198'!$C$4:$C$35,Team!$B10,'220'!$E$4:$E$35)</f>
        <v>12</v>
      </c>
      <c r="K10" s="167">
        <f>SUMIF('220'!$C$4:$C$35,Team!$B10,'150'!$E$4:$E$35)</f>
        <v>0</v>
      </c>
      <c r="L10" s="167">
        <f>SUMIF('275'!$C$4:$C$35,Team!$B10,'275'!$E$4:$E$35)</f>
        <v>0</v>
      </c>
      <c r="M10" s="167">
        <f>SUMIF(HWT!$C$4:$C$35,Team!$B10,HWT!$E$4:$E$35)</f>
        <v>0</v>
      </c>
      <c r="N10" s="171">
        <f t="shared" si="1"/>
        <v>60</v>
      </c>
      <c r="P10" s="33"/>
      <c r="Q10" s="172"/>
    </row>
    <row r="11" ht="12.0" customHeight="1">
      <c r="A11" s="169"/>
      <c r="B11" s="170" t="s">
        <v>108</v>
      </c>
      <c r="C11" s="166">
        <f>SUMIF('97'!$C$4:$C$33,Team!$B11,'97'!$E$4:$E$33)</f>
        <v>0</v>
      </c>
      <c r="D11" s="167">
        <f>SUMIF('108'!$C$4:$C$33,Team!$B11,'108'!$E$4:$E$33)</f>
        <v>0</v>
      </c>
      <c r="E11" s="167">
        <f>SUMIF('121'!$C$4:$C$35,Team!$B11,'121'!$E$4:$E$35)</f>
        <v>0</v>
      </c>
      <c r="F11" s="167">
        <f>SUMIF('136'!$C$4:$C$35,Team!$B11,'136'!$E$4:$E$35)</f>
        <v>3</v>
      </c>
      <c r="G11" s="167">
        <f>SUMIF('150'!$C$4:$C$35,Team!$B11,'165'!$E$4:$E$35)</f>
        <v>0</v>
      </c>
      <c r="H11" s="167">
        <f>SUMIF('165'!$C$4:$C$35,Team!$B11,'181'!$E$4:$E$35)</f>
        <v>0</v>
      </c>
      <c r="I11" s="167">
        <f>SUMIF('181'!$C$4:$C$33,Team!$B11,'198'!$E$4:$E$33)</f>
        <v>0</v>
      </c>
      <c r="J11" s="167">
        <f>SUMIF('198'!$C$4:$C$35,Team!$B11,'220'!$E$4:$E$35)</f>
        <v>0</v>
      </c>
      <c r="K11" s="167">
        <f>SUMIF('220'!$C$4:$C$35,Team!$B11,'150'!$E$4:$E$35)</f>
        <v>0</v>
      </c>
      <c r="L11" s="167">
        <f>SUMIF('275'!$C$4:$C$35,Team!$B11,'275'!$E$4:$E$35)</f>
        <v>0</v>
      </c>
      <c r="M11" s="167">
        <f>SUMIF(HWT!$C$4:$C$35,Team!$B11,HWT!$E$4:$E$35)</f>
        <v>0</v>
      </c>
      <c r="N11" s="171">
        <f t="shared" si="1"/>
        <v>3</v>
      </c>
      <c r="P11" s="33"/>
      <c r="Q11" s="172"/>
    </row>
    <row r="12" ht="12.0" customHeight="1">
      <c r="A12" s="169"/>
      <c r="B12" s="170" t="s">
        <v>118</v>
      </c>
      <c r="C12" s="166">
        <f>SUMIF('97'!$C$4:$C$33,Team!$B12,'97'!$E$4:$E$33)</f>
        <v>0</v>
      </c>
      <c r="D12" s="167">
        <f>SUMIF('108'!$C$4:$C$33,Team!$B12,'108'!$E$4:$E$33)</f>
        <v>0</v>
      </c>
      <c r="E12" s="167">
        <f>SUMIF('121'!$C$4:$C$35,Team!$B12,'121'!$E$4:$E$35)</f>
        <v>0</v>
      </c>
      <c r="F12" s="167">
        <f>SUMIF('136'!$C$4:$C$35,Team!$B12,'136'!$E$4:$E$35)</f>
        <v>0</v>
      </c>
      <c r="G12" s="167">
        <f>SUMIF('150'!$C$4:$C$35,Team!$B12,'165'!$E$4:$E$35)</f>
        <v>21</v>
      </c>
      <c r="H12" s="167">
        <f>SUMIF('165'!$C$4:$C$35,Team!$B12,'181'!$E$4:$E$35)</f>
        <v>12</v>
      </c>
      <c r="I12" s="167">
        <f>SUMIF('181'!$C$4:$C$33,Team!$B12,'198'!$E$4:$E$33)</f>
        <v>9</v>
      </c>
      <c r="J12" s="167">
        <f>SUMIF('198'!$C$4:$C$35,Team!$B12,'220'!$E$4:$E$35)</f>
        <v>5</v>
      </c>
      <c r="K12" s="167">
        <f>SUMIF('220'!$C$4:$C$35,Team!$B12,'150'!$E$4:$E$35)</f>
        <v>29</v>
      </c>
      <c r="L12" s="167">
        <f>SUMIF('275'!$C$4:$C$35,Team!$B12,'275'!$E$4:$E$35)</f>
        <v>0</v>
      </c>
      <c r="M12" s="167">
        <f>SUMIF(HWT!$C$4:$C$35,Team!$B12,HWT!$E$4:$E$35)</f>
        <v>28</v>
      </c>
      <c r="N12" s="171">
        <f t="shared" si="1"/>
        <v>104</v>
      </c>
      <c r="P12" s="33"/>
      <c r="Q12" s="172"/>
    </row>
    <row r="13" ht="12.0" customHeight="1">
      <c r="A13" s="169"/>
      <c r="B13" s="170" t="s">
        <v>66</v>
      </c>
      <c r="C13" s="166">
        <f>SUMIF('97'!$C$4:$C$33,Team!$B13,'97'!$E$4:$E$33)</f>
        <v>0</v>
      </c>
      <c r="D13" s="167">
        <f>SUMIF('108'!$C$4:$C$33,Team!$B13,'108'!$E$4:$E$33)</f>
        <v>14</v>
      </c>
      <c r="E13" s="167">
        <f>SUMIF('121'!$C$4:$C$35,Team!$B13,'121'!$E$4:$E$35)</f>
        <v>2</v>
      </c>
      <c r="F13" s="167">
        <f>SUMIF('136'!$C$4:$C$35,Team!$B13,'136'!$E$4:$E$35)</f>
        <v>0</v>
      </c>
      <c r="G13" s="167">
        <f>SUMIF('150'!$C$4:$C$35,Team!$B13,'165'!$E$4:$E$35)</f>
        <v>5</v>
      </c>
      <c r="H13" s="167">
        <f>SUMIF('165'!$C$4:$C$35,Team!$B13,'181'!$E$4:$E$35)</f>
        <v>18</v>
      </c>
      <c r="I13" s="167">
        <f>SUMIF('181'!$C$4:$C$33,Team!$B13,'198'!$E$4:$E$33)</f>
        <v>11</v>
      </c>
      <c r="J13" s="167">
        <f>SUMIF('198'!$C$4:$C$35,Team!$B13,'220'!$E$4:$E$35)</f>
        <v>0</v>
      </c>
      <c r="K13" s="167">
        <f>SUMIF('220'!$C$4:$C$35,Team!$B13,'150'!$E$4:$E$35)</f>
        <v>0</v>
      </c>
      <c r="L13" s="167">
        <f>SUMIF('275'!$C$4:$C$35,Team!$B13,'275'!$E$4:$E$35)</f>
        <v>0</v>
      </c>
      <c r="M13" s="167">
        <f>SUMIF(HWT!$C$4:$C$35,Team!$B13,HWT!$E$4:$E$35)</f>
        <v>0</v>
      </c>
      <c r="N13" s="171">
        <f t="shared" si="1"/>
        <v>50</v>
      </c>
      <c r="P13" s="33"/>
      <c r="Q13" s="172"/>
    </row>
    <row r="14" ht="12.0" customHeight="1">
      <c r="A14" s="169"/>
      <c r="B14" s="170" t="s">
        <v>59</v>
      </c>
      <c r="C14" s="166">
        <f>SUMIF('97'!$C$4:$C$33,Team!$B14,'97'!$E$4:$E$33)</f>
        <v>0</v>
      </c>
      <c r="D14" s="167">
        <f>SUMIF('108'!$C$4:$C$33,Team!$B14,'108'!$E$4:$E$33)</f>
        <v>43</v>
      </c>
      <c r="E14" s="167">
        <f>SUMIF('121'!$C$4:$C$35,Team!$B14,'121'!$E$4:$E$35)</f>
        <v>27</v>
      </c>
      <c r="F14" s="167">
        <f>SUMIF('136'!$C$4:$C$35,Team!$B14,'136'!$E$4:$E$35)</f>
        <v>0</v>
      </c>
      <c r="G14" s="167">
        <f>SUMIF('150'!$C$4:$C$35,Team!$B14,'165'!$E$4:$E$35)</f>
        <v>0</v>
      </c>
      <c r="H14" s="167">
        <f>SUMIF('165'!$C$4:$C$35,Team!$B14,'181'!$E$4:$E$35)</f>
        <v>0</v>
      </c>
      <c r="I14" s="167">
        <f>SUMIF('181'!$C$4:$C$33,Team!$B14,'198'!$E$4:$E$33)</f>
        <v>8</v>
      </c>
      <c r="J14" s="167">
        <f>SUMIF('198'!$C$4:$C$35,Team!$B14,'220'!$E$4:$E$35)</f>
        <v>0</v>
      </c>
      <c r="K14" s="167">
        <f>SUMIF('220'!$C$4:$C$35,Team!$B14,'150'!$E$4:$E$35)</f>
        <v>25</v>
      </c>
      <c r="L14" s="167">
        <f>SUMIF('275'!$C$4:$C$35,Team!$B14,'275'!$E$4:$E$35)</f>
        <v>0</v>
      </c>
      <c r="M14" s="167">
        <f>SUMIF(HWT!$C$4:$C$35,Team!$B14,HWT!$E$4:$E$35)</f>
        <v>21</v>
      </c>
      <c r="N14" s="171">
        <f t="shared" si="1"/>
        <v>124</v>
      </c>
      <c r="P14" s="33"/>
      <c r="Q14" s="172"/>
    </row>
    <row r="15" ht="12.0" customHeight="1">
      <c r="A15" s="169"/>
      <c r="B15" s="170" t="s">
        <v>81</v>
      </c>
      <c r="C15" s="166">
        <f>SUMIF('97'!$C$4:$C$33,Team!$B15,'97'!$E$4:$E$33)</f>
        <v>0</v>
      </c>
      <c r="D15" s="167">
        <f>SUMIF('108'!$C$4:$C$33,Team!$B15,'108'!$E$4:$E$33)</f>
        <v>0</v>
      </c>
      <c r="E15" s="167">
        <f>SUMIF('121'!$C$4:$C$35,Team!$B15,'121'!$E$4:$E$35)</f>
        <v>15</v>
      </c>
      <c r="F15" s="167">
        <f>SUMIF('136'!$C$4:$C$35,Team!$B15,'136'!$E$4:$E$35)</f>
        <v>2</v>
      </c>
      <c r="G15" s="167">
        <f>SUMIF('150'!$C$4:$C$35,Team!$B15,'165'!$E$4:$E$35)</f>
        <v>35</v>
      </c>
      <c r="H15" s="167">
        <f>SUMIF('165'!$C$4:$C$35,Team!$B15,'181'!$E$4:$E$35)</f>
        <v>0</v>
      </c>
      <c r="I15" s="167">
        <f>SUMIF('181'!$C$4:$C$33,Team!$B15,'198'!$E$4:$E$33)</f>
        <v>0</v>
      </c>
      <c r="J15" s="167">
        <f>SUMIF('198'!$C$4:$C$35,Team!$B15,'220'!$E$4:$E$35)</f>
        <v>0</v>
      </c>
      <c r="K15" s="167">
        <f>SUMIF('220'!$C$4:$C$35,Team!$B15,'150'!$E$4:$E$35)</f>
        <v>0</v>
      </c>
      <c r="L15" s="167">
        <f>SUMIF('275'!$C$4:$C$35,Team!$B15,'275'!$E$4:$E$35)</f>
        <v>0</v>
      </c>
      <c r="M15" s="167">
        <f>SUMIF(HWT!$C$4:$C$35,Team!$B15,HWT!$E$4:$E$35)</f>
        <v>0</v>
      </c>
      <c r="N15" s="171">
        <f t="shared" si="1"/>
        <v>52</v>
      </c>
      <c r="P15" s="33"/>
      <c r="Q15" s="172"/>
    </row>
    <row r="16" ht="12.0" customHeight="1">
      <c r="A16" s="169"/>
      <c r="B16" s="170" t="s">
        <v>234</v>
      </c>
      <c r="C16" s="166">
        <f>SUMIF('97'!$C$4:$C$33,Team!$B16,'97'!$E$4:$E$33)</f>
        <v>0</v>
      </c>
      <c r="D16" s="167">
        <f>SUMIF('108'!$C$4:$C$33,Team!$B16,'108'!$E$4:$E$33)</f>
        <v>0</v>
      </c>
      <c r="E16" s="167">
        <f>SUMIF('121'!$C$4:$C$35,Team!$B16,'121'!$E$4:$E$35)</f>
        <v>0</v>
      </c>
      <c r="F16" s="167">
        <f>SUMIF('136'!$C$4:$C$35,Team!$B16,'136'!$E$4:$E$35)</f>
        <v>0</v>
      </c>
      <c r="G16" s="167">
        <f>SUMIF('150'!$C$4:$C$35,Team!$B16,'165'!$E$4:$E$35)</f>
        <v>0</v>
      </c>
      <c r="H16" s="167">
        <f>SUMIF('165'!$C$4:$C$35,Team!$B16,'181'!$E$4:$E$35)</f>
        <v>0</v>
      </c>
      <c r="I16" s="167">
        <f>SUMIF('181'!$C$4:$C$33,Team!$B16,'198'!$E$4:$E$33)</f>
        <v>0</v>
      </c>
      <c r="J16" s="167">
        <f>SUMIF('198'!$C$4:$C$35,Team!$B16,'220'!$E$4:$E$35)</f>
        <v>0</v>
      </c>
      <c r="K16" s="167">
        <f>SUMIF('220'!$C$4:$C$35,Team!$B16,'150'!$E$4:$E$35)</f>
        <v>0</v>
      </c>
      <c r="L16" s="167">
        <f>SUMIF('275'!$C$4:$C$35,Team!$B16,'275'!$E$4:$E$35)</f>
        <v>0</v>
      </c>
      <c r="M16" s="167">
        <f>SUMIF(HWT!$C$4:$C$35,Team!$B16,HWT!$E$4:$E$35)</f>
        <v>0</v>
      </c>
      <c r="N16" s="171">
        <f t="shared" si="1"/>
        <v>0</v>
      </c>
      <c r="P16" s="33"/>
      <c r="Q16" s="172"/>
    </row>
    <row r="17" ht="12.0" customHeight="1">
      <c r="A17" s="169"/>
      <c r="B17" s="170" t="s">
        <v>111</v>
      </c>
      <c r="C17" s="166">
        <f>SUMIF('97'!$C$4:$C$33,Team!$B17,'97'!$E$4:$E$33)</f>
        <v>0</v>
      </c>
      <c r="D17" s="167">
        <f>SUMIF('108'!$C$4:$C$33,Team!$B17,'108'!$E$4:$E$33)</f>
        <v>0</v>
      </c>
      <c r="E17" s="167">
        <f>SUMIF('121'!$C$4:$C$35,Team!$B17,'121'!$E$4:$E$35)</f>
        <v>0</v>
      </c>
      <c r="F17" s="167">
        <f>SUMIF('136'!$C$4:$C$35,Team!$B17,'136'!$E$4:$E$35)</f>
        <v>1</v>
      </c>
      <c r="G17" s="167">
        <f>SUMIF('150'!$C$4:$C$35,Team!$B17,'165'!$E$4:$E$35)</f>
        <v>0</v>
      </c>
      <c r="H17" s="167">
        <f>SUMIF('165'!$C$4:$C$35,Team!$B17,'181'!$E$4:$E$35)</f>
        <v>0</v>
      </c>
      <c r="I17" s="167">
        <f>SUMIF('181'!$C$4:$C$33,Team!$B17,'198'!$E$4:$E$33)</f>
        <v>0</v>
      </c>
      <c r="J17" s="167">
        <f>SUMIF('198'!$C$4:$C$35,Team!$B17,'220'!$E$4:$E$35)</f>
        <v>0</v>
      </c>
      <c r="K17" s="167">
        <f>SUMIF('220'!$C$4:$C$35,Team!$B17,'150'!$E$4:$E$35)</f>
        <v>0</v>
      </c>
      <c r="L17" s="167">
        <f>SUMIF('275'!$C$4:$C$35,Team!$B17,'275'!$E$4:$E$35)</f>
        <v>0</v>
      </c>
      <c r="M17" s="167">
        <f>SUMIF(HWT!$C$4:$C$35,Team!$B17,HWT!$E$4:$E$35)</f>
        <v>0</v>
      </c>
      <c r="N17" s="171">
        <f t="shared" si="1"/>
        <v>1</v>
      </c>
      <c r="P17" s="33"/>
      <c r="Q17" s="172"/>
    </row>
    <row r="18" ht="12.0" customHeight="1">
      <c r="A18" s="169"/>
      <c r="B18" s="173" t="s">
        <v>235</v>
      </c>
      <c r="C18" s="166">
        <f>SUMIF('97'!$C$4:$C$33,Team!$B18,'97'!$E$4:$E$33)</f>
        <v>0</v>
      </c>
      <c r="D18" s="167">
        <f>SUMIF('108'!$C$4:$C$33,Team!$B18,'108'!$E$4:$E$33)</f>
        <v>0</v>
      </c>
      <c r="E18" s="167">
        <f>SUMIF('121'!$C$4:$C$35,Team!$B18,'121'!$E$4:$E$35)</f>
        <v>0</v>
      </c>
      <c r="F18" s="167">
        <f>SUMIF('136'!$C$4:$C$35,Team!$B18,'136'!$E$4:$E$35)</f>
        <v>0</v>
      </c>
      <c r="G18" s="167">
        <f>SUMIF('150'!$C$4:$C$35,Team!$B18,'165'!$E$4:$E$35)</f>
        <v>0</v>
      </c>
      <c r="H18" s="167">
        <f>SUMIF('165'!$C$4:$C$35,Team!$B18,'181'!$E$4:$E$35)</f>
        <v>0</v>
      </c>
      <c r="I18" s="167">
        <f>SUMIF('181'!$C$4:$C$33,Team!$B18,'198'!$E$4:$E$33)</f>
        <v>0</v>
      </c>
      <c r="J18" s="167">
        <f>SUMIF('198'!$C$4:$C$35,Team!$B18,'220'!$E$4:$E$35)</f>
        <v>0</v>
      </c>
      <c r="K18" s="167">
        <f>SUMIF('220'!$C$4:$C$35,Team!$B18,'150'!$E$4:$E$35)</f>
        <v>0</v>
      </c>
      <c r="L18" s="167">
        <f>SUMIF('275'!$C$4:$C$35,Team!$B18,'275'!$E$4:$E$35)</f>
        <v>0</v>
      </c>
      <c r="M18" s="167">
        <f>SUMIF(HWT!$C$4:$C$35,Team!$B18,HWT!$E$4:$E$35)</f>
        <v>0</v>
      </c>
      <c r="N18" s="171">
        <f t="shared" si="1"/>
        <v>0</v>
      </c>
      <c r="P18" s="33"/>
      <c r="Q18" s="172"/>
    </row>
    <row r="19" ht="12.0" customHeight="1">
      <c r="A19" s="169"/>
      <c r="B19" s="170" t="s">
        <v>236</v>
      </c>
      <c r="C19" s="166">
        <f>SUMIF('97'!$C$4:$C$33,Team!$B19,'97'!$E$4:$E$33)</f>
        <v>0</v>
      </c>
      <c r="D19" s="167">
        <f>SUMIF('108'!$C$4:$C$33,Team!$B19,'108'!$E$4:$E$33)</f>
        <v>0</v>
      </c>
      <c r="E19" s="167">
        <f>SUMIF('121'!$C$4:$C$35,Team!$B19,'121'!$E$4:$E$35)</f>
        <v>0</v>
      </c>
      <c r="F19" s="167">
        <f>SUMIF('136'!$C$4:$C$35,Team!$B19,'136'!$E$4:$E$35)</f>
        <v>0</v>
      </c>
      <c r="G19" s="167">
        <f>SUMIF('150'!$C$4:$C$35,Team!$B19,'165'!$E$4:$E$35)</f>
        <v>0</v>
      </c>
      <c r="H19" s="167">
        <f>SUMIF('165'!$C$4:$C$35,Team!$B19,'181'!$E$4:$E$35)</f>
        <v>0</v>
      </c>
      <c r="I19" s="167">
        <f>SUMIF('181'!$C$4:$C$33,Team!$B19,'198'!$E$4:$E$33)</f>
        <v>0</v>
      </c>
      <c r="J19" s="167">
        <f>SUMIF('198'!$C$4:$C$35,Team!$B19,'220'!$E$4:$E$35)</f>
        <v>0</v>
      </c>
      <c r="K19" s="167">
        <f>SUMIF('220'!$C$4:$C$35,Team!$B19,'150'!$E$4:$E$35)</f>
        <v>0</v>
      </c>
      <c r="L19" s="167">
        <f>SUMIF('275'!$C$4:$C$35,Team!$B19,'275'!$E$4:$E$35)</f>
        <v>0</v>
      </c>
      <c r="M19" s="167">
        <f>SUMIF(HWT!$C$4:$C$35,Team!$B19,HWT!$E$4:$E$35)</f>
        <v>0</v>
      </c>
      <c r="N19" s="171">
        <f t="shared" si="1"/>
        <v>0</v>
      </c>
      <c r="P19" s="33"/>
      <c r="Q19" s="172"/>
    </row>
    <row r="20" ht="12.0" customHeight="1">
      <c r="A20" s="169"/>
      <c r="B20" s="173" t="s">
        <v>78</v>
      </c>
      <c r="C20" s="166">
        <f>SUMIF('97'!$C$4:$C$33,Team!$B20,'97'!$E$4:$E$33)</f>
        <v>0</v>
      </c>
      <c r="D20" s="167">
        <f>SUMIF('108'!$C$4:$C$33,Team!$B20,'108'!$E$4:$E$33)</f>
        <v>0</v>
      </c>
      <c r="E20" s="167">
        <f>SUMIF('121'!$C$4:$C$35,Team!$B20,'121'!$E$4:$E$35)</f>
        <v>18</v>
      </c>
      <c r="F20" s="167">
        <f>SUMIF('136'!$C$4:$C$35,Team!$B20,'136'!$E$4:$E$35)</f>
        <v>14</v>
      </c>
      <c r="G20" s="167">
        <f>SUMIF('150'!$C$4:$C$35,Team!$B20,'165'!$E$4:$E$35)</f>
        <v>19</v>
      </c>
      <c r="H20" s="167">
        <f>SUMIF('165'!$C$4:$C$35,Team!$B20,'181'!$E$4:$E$35)</f>
        <v>0</v>
      </c>
      <c r="I20" s="167">
        <f>SUMIF('181'!$C$4:$C$33,Team!$B20,'198'!$E$4:$E$33)</f>
        <v>0</v>
      </c>
      <c r="J20" s="167">
        <f>SUMIF('198'!$C$4:$C$35,Team!$B20,'220'!$E$4:$E$35)</f>
        <v>20</v>
      </c>
      <c r="K20" s="167">
        <f>SUMIF('220'!$C$4:$C$35,Team!$B20,'150'!$E$4:$E$35)</f>
        <v>0</v>
      </c>
      <c r="L20" s="167">
        <f>SUMIF('275'!$C$4:$C$35,Team!$B20,'275'!$E$4:$E$35)</f>
        <v>0</v>
      </c>
      <c r="M20" s="167">
        <f>SUMIF(HWT!$C$4:$C$35,Team!$B20,HWT!$E$4:$E$35)</f>
        <v>0</v>
      </c>
      <c r="N20" s="171">
        <f t="shared" si="1"/>
        <v>71</v>
      </c>
      <c r="P20" s="33"/>
      <c r="Q20" s="172"/>
    </row>
    <row r="21" ht="12.0" customHeight="1">
      <c r="A21" s="169"/>
      <c r="B21" s="173" t="s">
        <v>134</v>
      </c>
      <c r="C21" s="166">
        <f>SUMIF('97'!$C$4:$C$33,Team!$B21,'97'!$E$4:$E$33)</f>
        <v>0</v>
      </c>
      <c r="D21" s="167">
        <f>SUMIF('108'!$C$4:$C$33,Team!$B21,'108'!$E$4:$E$33)</f>
        <v>0</v>
      </c>
      <c r="E21" s="167">
        <f>SUMIF('121'!$C$4:$C$35,Team!$B21,'121'!$E$4:$E$35)</f>
        <v>0</v>
      </c>
      <c r="F21" s="167">
        <f>SUMIF('136'!$C$4:$C$35,Team!$B21,'136'!$E$4:$E$35)</f>
        <v>0</v>
      </c>
      <c r="G21" s="167">
        <f>SUMIF('150'!$C$4:$C$35,Team!$B21,'165'!$E$4:$E$35)</f>
        <v>0</v>
      </c>
      <c r="H21" s="167">
        <f>SUMIF('165'!$C$4:$C$35,Team!$B21,'181'!$E$4:$E$35)</f>
        <v>0</v>
      </c>
      <c r="I21" s="167">
        <f>SUMIF('181'!$C$4:$C$33,Team!$B21,'198'!$E$4:$E$33)</f>
        <v>0</v>
      </c>
      <c r="J21" s="167">
        <f>SUMIF('198'!$C$4:$C$35,Team!$B21,'220'!$E$4:$E$35)</f>
        <v>0</v>
      </c>
      <c r="K21" s="167">
        <f>SUMIF('220'!$C$4:$C$35,Team!$B21,'150'!$E$4:$E$35)</f>
        <v>0</v>
      </c>
      <c r="L21" s="167">
        <f>SUMIF('275'!$C$4:$C$35,Team!$B21,'275'!$E$4:$E$35)</f>
        <v>0</v>
      </c>
      <c r="M21" s="167">
        <f>SUMIF(HWT!$C$4:$C$35,Team!$B21,HWT!$E$4:$E$35)</f>
        <v>0</v>
      </c>
      <c r="N21" s="171">
        <f t="shared" si="1"/>
        <v>0</v>
      </c>
      <c r="P21" s="33"/>
      <c r="Q21" s="172"/>
    </row>
    <row r="22" ht="12.0" customHeight="1">
      <c r="A22" s="174"/>
      <c r="B22" s="173" t="s">
        <v>237</v>
      </c>
      <c r="C22" s="166">
        <f>SUMIF('97'!$C$4:$C$33,Team!$B22,'97'!$E$4:$E$33)</f>
        <v>0</v>
      </c>
      <c r="D22" s="167">
        <f>SUMIF('108'!$C$4:$C$33,Team!$B22,'108'!$E$4:$E$33)</f>
        <v>0</v>
      </c>
      <c r="E22" s="167">
        <f>SUMIF('121'!$C$4:$C$35,Team!$B22,'121'!$E$4:$E$35)</f>
        <v>0</v>
      </c>
      <c r="F22" s="167">
        <f>SUMIF('136'!$C$4:$C$35,Team!$B22,'136'!$E$4:$E$35)</f>
        <v>0</v>
      </c>
      <c r="G22" s="167">
        <f>SUMIF('150'!$C$4:$C$35,Team!$B22,'165'!$E$4:$E$35)</f>
        <v>0</v>
      </c>
      <c r="H22" s="167">
        <f>SUMIF('165'!$C$4:$C$35,Team!$B22,'181'!$E$4:$E$35)</f>
        <v>0</v>
      </c>
      <c r="I22" s="167">
        <f>SUMIF('181'!$C$4:$C$33,Team!$B22,'198'!$E$4:$E$33)</f>
        <v>0</v>
      </c>
      <c r="J22" s="167">
        <f>SUMIF('198'!$C$4:$C$35,Team!$B22,'220'!$E$4:$E$35)</f>
        <v>0</v>
      </c>
      <c r="K22" s="167">
        <f>SUMIF('220'!$C$4:$C$35,Team!$B22,'150'!$E$4:$E$35)</f>
        <v>0</v>
      </c>
      <c r="L22" s="167">
        <f>SUMIF('275'!$C$4:$C$35,Team!$B22,'275'!$E$4:$E$35)</f>
        <v>0</v>
      </c>
      <c r="M22" s="167">
        <f>SUMIF(HWT!$C$4:$C$35,Team!$B22,HWT!$E$4:$E$35)</f>
        <v>0</v>
      </c>
      <c r="N22" s="171">
        <f t="shared" si="1"/>
        <v>0</v>
      </c>
      <c r="P22" s="2"/>
      <c r="Q22" s="172"/>
    </row>
    <row r="23" ht="12.0" customHeight="1">
      <c r="A23" s="174"/>
      <c r="B23" s="173" t="s">
        <v>70</v>
      </c>
      <c r="C23" s="166">
        <f>SUMIF('97'!$C$4:$C$33,Team!$B23,'97'!$E$4:$E$33)</f>
        <v>0</v>
      </c>
      <c r="D23" s="167">
        <f>SUMIF('108'!$C$4:$C$33,Team!$B23,'108'!$E$4:$E$33)</f>
        <v>3</v>
      </c>
      <c r="E23" s="167">
        <f>SUMIF('121'!$C$4:$C$35,Team!$B23,'121'!$E$4:$E$35)</f>
        <v>0</v>
      </c>
      <c r="F23" s="167">
        <f>SUMIF('136'!$C$4:$C$35,Team!$B23,'136'!$E$4:$E$35)</f>
        <v>0</v>
      </c>
      <c r="G23" s="167">
        <f>SUMIF('150'!$C$4:$C$35,Team!$B23,'165'!$E$4:$E$35)</f>
        <v>0</v>
      </c>
      <c r="H23" s="167">
        <f>SUMIF('165'!$C$4:$C$35,Team!$B23,'181'!$E$4:$E$35)</f>
        <v>3</v>
      </c>
      <c r="I23" s="167">
        <f>SUMIF('181'!$C$4:$C$33,Team!$B23,'198'!$E$4:$E$33)</f>
        <v>0</v>
      </c>
      <c r="J23" s="167">
        <f>SUMIF('198'!$C$4:$C$35,Team!$B23,'220'!$E$4:$E$35)</f>
        <v>0</v>
      </c>
      <c r="K23" s="167">
        <f>SUMIF('220'!$C$4:$C$35,Team!$B23,'150'!$E$4:$E$35)</f>
        <v>0</v>
      </c>
      <c r="L23" s="167">
        <f>SUMIF('275'!$C$4:$C$35,Team!$B23,'275'!$E$4:$E$35)</f>
        <v>0</v>
      </c>
      <c r="M23" s="167">
        <f>SUMIF(HWT!$C$4:$C$35,Team!$B23,HWT!$E$4:$E$35)</f>
        <v>0</v>
      </c>
      <c r="N23" s="171">
        <f t="shared" si="1"/>
        <v>6</v>
      </c>
      <c r="P23" s="2"/>
      <c r="Q23" s="172"/>
    </row>
    <row r="24" ht="12.0" customHeight="1">
      <c r="A24" s="174"/>
      <c r="B24" s="170" t="s">
        <v>64</v>
      </c>
      <c r="C24" s="166">
        <f>SUMIF('97'!$C$4:$C$33,Team!$B24,'97'!$E$4:$E$33)</f>
        <v>0</v>
      </c>
      <c r="D24" s="167">
        <f>SUMIF('108'!$C$4:$C$33,Team!$B24,'108'!$E$4:$E$33)</f>
        <v>11</v>
      </c>
      <c r="E24" s="167">
        <f>SUMIF('121'!$C$4:$C$35,Team!$B24,'121'!$E$4:$E$35)</f>
        <v>0</v>
      </c>
      <c r="F24" s="167">
        <f>SUMIF('136'!$C$4:$C$35,Team!$B24,'136'!$E$4:$E$35)</f>
        <v>14</v>
      </c>
      <c r="G24" s="167">
        <f>SUMIF('150'!$C$4:$C$35,Team!$B24,'165'!$E$4:$E$35)</f>
        <v>13</v>
      </c>
      <c r="H24" s="167">
        <f>SUMIF('165'!$C$4:$C$35,Team!$B24,'181'!$E$4:$E$35)</f>
        <v>0</v>
      </c>
      <c r="I24" s="167">
        <f>SUMIF('181'!$C$4:$C$33,Team!$B24,'198'!$E$4:$E$33)</f>
        <v>20</v>
      </c>
      <c r="J24" s="167">
        <f>SUMIF('198'!$C$4:$C$35,Team!$B24,'220'!$E$4:$E$35)</f>
        <v>30</v>
      </c>
      <c r="K24" s="167">
        <f>SUMIF('220'!$C$4:$C$35,Team!$B24,'150'!$E$4:$E$35)</f>
        <v>0</v>
      </c>
      <c r="L24" s="167">
        <f>SUMIF('275'!$C$4:$C$35,Team!$B24,'275'!$E$4:$E$35)</f>
        <v>0</v>
      </c>
      <c r="M24" s="167">
        <f>SUMIF(HWT!$C$4:$C$35,Team!$B24,HWT!$E$4:$E$35)</f>
        <v>0</v>
      </c>
      <c r="N24" s="171">
        <f t="shared" si="1"/>
        <v>88</v>
      </c>
      <c r="P24" s="2"/>
      <c r="Q24" s="172"/>
    </row>
    <row r="25" ht="12.0" customHeight="1">
      <c r="A25" s="174"/>
      <c r="B25" s="175" t="s">
        <v>171</v>
      </c>
      <c r="C25" s="166">
        <f>SUMIF('97'!$C$4:$C$33,Team!$B25,'97'!$E$4:$E$33)</f>
        <v>0</v>
      </c>
      <c r="D25" s="167">
        <f>SUMIF('108'!$C$4:$C$33,Team!$B25,'108'!$E$4:$E$33)</f>
        <v>0</v>
      </c>
      <c r="E25" s="167">
        <f>SUMIF('121'!$C$4:$C$35,Team!$B25,'121'!$E$4:$E$35)</f>
        <v>0</v>
      </c>
      <c r="F25" s="167">
        <f>SUMIF('136'!$C$4:$C$35,Team!$B25,'136'!$E$4:$E$35)</f>
        <v>0</v>
      </c>
      <c r="G25" s="167">
        <f>SUMIF('150'!$C$4:$C$35,Team!$B25,'165'!$E$4:$E$35)</f>
        <v>0</v>
      </c>
      <c r="H25" s="167">
        <f>SUMIF('165'!$C$4:$C$35,Team!$B25,'181'!$E$4:$E$35)</f>
        <v>0</v>
      </c>
      <c r="I25" s="167">
        <f>SUMIF('181'!$C$4:$C$33,Team!$B25,'198'!$E$4:$E$33)</f>
        <v>1</v>
      </c>
      <c r="J25" s="167">
        <f>SUMIF('198'!$C$4:$C$35,Team!$B25,'220'!$E$4:$E$35)</f>
        <v>0</v>
      </c>
      <c r="K25" s="167">
        <f>SUMIF('220'!$C$4:$C$35,Team!$B25,'150'!$E$4:$E$35)</f>
        <v>0</v>
      </c>
      <c r="L25" s="167">
        <f>SUMIF('275'!$C$4:$C$35,Team!$B25,'275'!$E$4:$E$35)</f>
        <v>0</v>
      </c>
      <c r="M25" s="167">
        <f>SUMIF(HWT!$C$4:$C$35,Team!$B25,HWT!$E$4:$E$35)</f>
        <v>18</v>
      </c>
      <c r="N25" s="171">
        <f t="shared" si="1"/>
        <v>19</v>
      </c>
      <c r="P25" s="2"/>
      <c r="Q25" s="2"/>
    </row>
    <row r="26" ht="12.0" customHeight="1">
      <c r="A26" s="174"/>
      <c r="B26" s="175" t="s">
        <v>72</v>
      </c>
      <c r="C26" s="166">
        <f>SUMIF('97'!$C$4:$C$33,Team!$B26,'97'!$E$4:$E$33)</f>
        <v>0</v>
      </c>
      <c r="D26" s="167">
        <f>SUMIF('108'!$C$4:$C$33,Team!$B26,'108'!$E$4:$E$33)</f>
        <v>2</v>
      </c>
      <c r="E26" s="167">
        <f>SUMIF('121'!$C$4:$C$35,Team!$B26,'121'!$E$4:$E$35)</f>
        <v>0</v>
      </c>
      <c r="F26" s="167">
        <f>SUMIF('136'!$C$4:$C$35,Team!$B26,'136'!$E$4:$E$35)</f>
        <v>0</v>
      </c>
      <c r="G26" s="167">
        <f>SUMIF('150'!$C$4:$C$35,Team!$B26,'165'!$E$4:$E$35)</f>
        <v>0</v>
      </c>
      <c r="H26" s="167">
        <f>SUMIF('165'!$C$4:$C$35,Team!$B26,'181'!$E$4:$E$35)</f>
        <v>0</v>
      </c>
      <c r="I26" s="167">
        <f>SUMIF('181'!$C$4:$C$33,Team!$B26,'198'!$E$4:$E$33)</f>
        <v>0</v>
      </c>
      <c r="J26" s="167">
        <f>SUMIF('198'!$C$4:$C$35,Team!$B26,'220'!$E$4:$E$35)</f>
        <v>17</v>
      </c>
      <c r="K26" s="167">
        <f>SUMIF('220'!$C$4:$C$35,Team!$B26,'150'!$E$4:$E$35)</f>
        <v>0</v>
      </c>
      <c r="L26" s="167">
        <f>SUMIF('275'!$C$4:$C$35,Team!$B26,'275'!$E$4:$E$35)</f>
        <v>0</v>
      </c>
      <c r="M26" s="167">
        <f>SUMIF(HWT!$C$4:$C$35,Team!$B26,HWT!$E$4:$E$35)</f>
        <v>0</v>
      </c>
      <c r="N26" s="171">
        <f t="shared" si="1"/>
        <v>19</v>
      </c>
      <c r="P26" s="2"/>
      <c r="Q26" s="2"/>
    </row>
    <row r="27" ht="12.0" customHeight="1">
      <c r="A27" s="174"/>
      <c r="B27" s="175" t="s">
        <v>153</v>
      </c>
      <c r="C27" s="166">
        <f>SUMIF('97'!$C$4:$C$33,Team!$B27,'97'!$E$4:$E$33)</f>
        <v>0</v>
      </c>
      <c r="D27" s="167">
        <f>SUMIF('108'!$C$4:$C$33,Team!$B27,'108'!$E$4:$E$33)</f>
        <v>0</v>
      </c>
      <c r="E27" s="167">
        <f>SUMIF('121'!$C$4:$C$35,Team!$B27,'121'!$E$4:$E$35)</f>
        <v>0</v>
      </c>
      <c r="F27" s="167">
        <f>SUMIF('136'!$C$4:$C$35,Team!$B27,'136'!$E$4:$E$35)</f>
        <v>0</v>
      </c>
      <c r="G27" s="167">
        <f>SUMIF('150'!$C$4:$C$35,Team!$B27,'165'!$E$4:$E$35)</f>
        <v>0</v>
      </c>
      <c r="H27" s="167">
        <f>SUMIF('165'!$C$4:$C$35,Team!$B27,'181'!$E$4:$E$35)</f>
        <v>45</v>
      </c>
      <c r="I27" s="167">
        <f>SUMIF('181'!$C$4:$C$33,Team!$B27,'198'!$E$4:$E$33)</f>
        <v>0</v>
      </c>
      <c r="J27" s="167">
        <f>SUMIF('198'!$C$4:$C$35,Team!$B27,'220'!$E$4:$E$35)</f>
        <v>0</v>
      </c>
      <c r="K27" s="167">
        <f>SUMIF('220'!$C$4:$C$35,Team!$B27,'150'!$E$4:$E$35)</f>
        <v>3</v>
      </c>
      <c r="L27" s="167">
        <f>SUMIF('275'!$C$4:$C$35,Team!$B27,'275'!$E$4:$E$35)</f>
        <v>0</v>
      </c>
      <c r="M27" s="167">
        <f>SUMIF(HWT!$C$4:$C$35,Team!$B27,HWT!$E$4:$E$35)</f>
        <v>21</v>
      </c>
      <c r="N27" s="171">
        <f t="shared" si="1"/>
        <v>69</v>
      </c>
      <c r="P27" s="2"/>
      <c r="Q27" s="2"/>
    </row>
    <row r="28" ht="12.0" customHeight="1">
      <c r="A28" s="174"/>
      <c r="B28" s="175" t="s">
        <v>85</v>
      </c>
      <c r="C28" s="166">
        <f>SUMIF('97'!$C$4:$C$33,Team!$B28,'97'!$E$4:$E$33)</f>
        <v>0</v>
      </c>
      <c r="D28" s="167">
        <f>SUMIF('108'!$C$4:$C$33,Team!$B28,'108'!$E$4:$E$33)</f>
        <v>0</v>
      </c>
      <c r="E28" s="167">
        <f>SUMIF('121'!$C$4:$C$35,Team!$B28,'121'!$E$4:$E$35)</f>
        <v>10</v>
      </c>
      <c r="F28" s="167">
        <f>SUMIF('136'!$C$4:$C$35,Team!$B28,'136'!$E$4:$E$35)</f>
        <v>0</v>
      </c>
      <c r="G28" s="167">
        <f>SUMIF('150'!$C$4:$C$35,Team!$B28,'165'!$E$4:$E$35)</f>
        <v>0</v>
      </c>
      <c r="H28" s="167">
        <f>SUMIF('165'!$C$4:$C$35,Team!$B28,'181'!$E$4:$E$35)</f>
        <v>0</v>
      </c>
      <c r="I28" s="167">
        <f>SUMIF('181'!$C$4:$C$33,Team!$B28,'198'!$E$4:$E$33)</f>
        <v>0</v>
      </c>
      <c r="J28" s="167">
        <f>SUMIF('198'!$C$4:$C$35,Team!$B28,'220'!$E$4:$E$35)</f>
        <v>0</v>
      </c>
      <c r="K28" s="167">
        <f>SUMIF('220'!$C$4:$C$35,Team!$B28,'150'!$E$4:$E$35)</f>
        <v>0</v>
      </c>
      <c r="L28" s="167">
        <f>SUMIF('275'!$C$4:$C$35,Team!$B28,'275'!$E$4:$E$35)</f>
        <v>0</v>
      </c>
      <c r="M28" s="167">
        <f>SUMIF(HWT!$C$4:$C$35,Team!$B28,HWT!$E$4:$E$35)</f>
        <v>0</v>
      </c>
      <c r="N28" s="171">
        <f t="shared" si="1"/>
        <v>10</v>
      </c>
      <c r="P28" s="2"/>
      <c r="Q28" s="2"/>
    </row>
    <row r="29" ht="12.0" customHeight="1">
      <c r="A29" s="174"/>
      <c r="B29" s="175" t="s">
        <v>171</v>
      </c>
      <c r="C29" s="166">
        <f>SUMIF('97'!$C$4:$C$33,Team!$B29,'97'!$E$4:$E$33)</f>
        <v>0</v>
      </c>
      <c r="D29" s="167">
        <f>SUMIF('108'!$C$4:$C$33,Team!$B29,'108'!$E$4:$E$33)</f>
        <v>0</v>
      </c>
      <c r="E29" s="167">
        <f>SUMIF('121'!$C$4:$C$35,Team!$B29,'121'!$E$4:$E$35)</f>
        <v>0</v>
      </c>
      <c r="F29" s="167">
        <f>SUMIF('136'!$C$4:$C$35,Team!$B29,'136'!$E$4:$E$35)</f>
        <v>0</v>
      </c>
      <c r="G29" s="167">
        <f>SUMIF('150'!$C$4:$C$35,Team!$B29,'165'!$E$4:$E$35)</f>
        <v>0</v>
      </c>
      <c r="H29" s="167">
        <f>SUMIF('165'!$C$4:$C$35,Team!$B29,'181'!$E$4:$E$35)</f>
        <v>0</v>
      </c>
      <c r="I29" s="167">
        <f>SUMIF('181'!$C$4:$C$33,Team!$B29,'198'!$E$4:$E$33)</f>
        <v>1</v>
      </c>
      <c r="J29" s="167">
        <f>SUMIF('198'!$C$4:$C$35,Team!$B29,'220'!$E$4:$E$35)</f>
        <v>0</v>
      </c>
      <c r="K29" s="167">
        <f>SUMIF('220'!$C$4:$C$35,Team!$B29,'150'!$E$4:$E$35)</f>
        <v>0</v>
      </c>
      <c r="L29" s="167">
        <f>SUMIF('275'!$C$4:$C$35,Team!$B29,'275'!$E$4:$E$35)</f>
        <v>0</v>
      </c>
      <c r="M29" s="167">
        <f>SUMIF(HWT!$C$4:$C$35,Team!$B29,HWT!$E$4:$E$35)</f>
        <v>18</v>
      </c>
      <c r="N29" s="171">
        <f t="shared" si="1"/>
        <v>19</v>
      </c>
      <c r="P29" s="2"/>
      <c r="Q29" s="2"/>
    </row>
    <row r="30" ht="12.0" customHeight="1">
      <c r="A30" s="174"/>
      <c r="B30" s="176" t="s">
        <v>74</v>
      </c>
      <c r="C30" s="166">
        <f>SUMIF('97'!$C$4:$C$33,Team!$B30,'97'!$E$4:$E$33)</f>
        <v>0</v>
      </c>
      <c r="D30" s="167">
        <f>SUMIF('108'!$C$4:$C$33,Team!$B30,'108'!$E$4:$E$33)</f>
        <v>4</v>
      </c>
      <c r="E30" s="167">
        <f>SUMIF('121'!$C$4:$C$35,Team!$B30,'121'!$E$4:$E$35)</f>
        <v>0</v>
      </c>
      <c r="F30" s="167">
        <f>SUMIF('136'!$C$4:$C$35,Team!$B30,'136'!$E$4:$E$35)</f>
        <v>0</v>
      </c>
      <c r="G30" s="167">
        <f>SUMIF('150'!$C$4:$C$35,Team!$B30,'165'!$E$4:$E$35)</f>
        <v>0</v>
      </c>
      <c r="H30" s="167">
        <f>SUMIF('165'!$C$4:$C$35,Team!$B30,'181'!$E$4:$E$35)</f>
        <v>0</v>
      </c>
      <c r="I30" s="167">
        <f>SUMIF('181'!$C$4:$C$33,Team!$B30,'198'!$E$4:$E$33)</f>
        <v>0</v>
      </c>
      <c r="J30" s="167">
        <f>SUMIF('198'!$C$4:$C$35,Team!$B30,'220'!$E$4:$E$35)</f>
        <v>0</v>
      </c>
      <c r="K30" s="167">
        <f>SUMIF('220'!$C$4:$C$35,Team!$B30,'150'!$E$4:$E$35)</f>
        <v>0</v>
      </c>
      <c r="L30" s="167">
        <f>SUMIF('275'!$C$4:$C$35,Team!$B30,'275'!$E$4:$E$35)</f>
        <v>0</v>
      </c>
      <c r="M30" s="167">
        <f>SUMIF(HWT!$C$4:$C$35,Team!$B30,HWT!$E$4:$E$35)</f>
        <v>0</v>
      </c>
      <c r="N30" s="171">
        <f t="shared" si="1"/>
        <v>4</v>
      </c>
      <c r="P30" s="2"/>
      <c r="Q30" s="2"/>
    </row>
    <row r="31" ht="12.0" customHeight="1">
      <c r="A31" s="174"/>
      <c r="B31" s="177"/>
      <c r="C31" s="166">
        <f>SUMIF('97'!$C$4:$C$33,Team!$B31,'97'!$E$4:$E$33)</f>
        <v>0</v>
      </c>
      <c r="D31" s="167">
        <f>SUMIF('108'!$C$4:$C$33,Team!$B31,'108'!$E$4:$E$33)</f>
        <v>0</v>
      </c>
      <c r="E31" s="167">
        <f>SUMIF('121'!$C$4:$C$35,Team!$B31,'121'!$E$4:$E$35)</f>
        <v>0</v>
      </c>
      <c r="F31" s="167">
        <f>SUMIF('136'!$C$4:$C$35,Team!$B31,'136'!$E$4:$E$35)</f>
        <v>0</v>
      </c>
      <c r="G31" s="167">
        <f>SUMIF('150'!$C$4:$C$35,Team!$B31,'165'!$E$4:$E$35)</f>
        <v>0</v>
      </c>
      <c r="H31" s="167">
        <f>SUMIF('165'!$C$4:$C$35,Team!$B31,'181'!$E$4:$E$35)</f>
        <v>0</v>
      </c>
      <c r="I31" s="167">
        <f>SUMIF('181'!$C$4:$C$33,Team!$B31,'198'!$E$4:$E$33)</f>
        <v>0</v>
      </c>
      <c r="J31" s="167">
        <f>SUMIF('198'!$C$4:$C$35,Team!$B31,'220'!$E$4:$E$35)</f>
        <v>0</v>
      </c>
      <c r="K31" s="167">
        <f>SUMIF('220'!$C$4:$C$35,Team!$B31,'150'!$E$4:$E$35)</f>
        <v>0</v>
      </c>
      <c r="L31" s="167">
        <f>SUMIF('275'!$C$4:$C$35,Team!$B31,'275'!$E$4:$E$35)</f>
        <v>0</v>
      </c>
      <c r="M31" s="167">
        <f>SUMIF(HWT!$C$4:$C$35,Team!$B31,HWT!$E$4:$E$35)</f>
        <v>0</v>
      </c>
      <c r="N31" s="171">
        <f t="shared" si="1"/>
        <v>0</v>
      </c>
      <c r="P31" s="2"/>
      <c r="Q31" s="2"/>
    </row>
    <row r="32" ht="12.0" customHeight="1">
      <c r="A32" s="174"/>
      <c r="B32" s="177"/>
      <c r="C32" s="166">
        <f>SUMIF('97'!$C$4:$C$33,Team!$B32,'97'!$E$4:$E$33)</f>
        <v>0</v>
      </c>
      <c r="D32" s="167">
        <f>SUMIF('108'!$C$4:$C$33,Team!$B32,'108'!$E$4:$E$33)</f>
        <v>0</v>
      </c>
      <c r="E32" s="167">
        <f>SUMIF('121'!$C$4:$C$35,Team!$B32,'121'!$E$4:$E$35)</f>
        <v>0</v>
      </c>
      <c r="F32" s="167">
        <f>SUMIF('136'!$C$4:$C$35,Team!$B32,'136'!$E$4:$E$35)</f>
        <v>0</v>
      </c>
      <c r="G32" s="167">
        <f>SUMIF('150'!$C$4:$C$35,Team!$B32,'165'!$E$4:$E$35)</f>
        <v>0</v>
      </c>
      <c r="H32" s="167">
        <f>SUMIF('165'!$C$4:$C$35,Team!$B32,'181'!$E$4:$E$35)</f>
        <v>0</v>
      </c>
      <c r="I32" s="167">
        <f>SUMIF('181'!$C$4:$C$33,Team!$B32,'198'!$E$4:$E$33)</f>
        <v>0</v>
      </c>
      <c r="J32" s="167">
        <f>SUMIF('198'!$C$4:$C$35,Team!$B32,'220'!$E$4:$E$35)</f>
        <v>0</v>
      </c>
      <c r="K32" s="167">
        <f>SUMIF('220'!$C$4:$C$35,Team!$B32,'150'!$E$4:$E$35)</f>
        <v>0</v>
      </c>
      <c r="L32" s="167">
        <f>SUMIF('275'!$C$4:$C$35,Team!$B32,'275'!$E$4:$E$35)</f>
        <v>0</v>
      </c>
      <c r="M32" s="167">
        <f>SUMIF(HWT!$C$4:$C$35,Team!$B32,HWT!$E$4:$E$35)</f>
        <v>0</v>
      </c>
      <c r="N32" s="171">
        <f t="shared" si="1"/>
        <v>0</v>
      </c>
      <c r="P32" s="2"/>
      <c r="Q32" s="2"/>
    </row>
    <row r="33" ht="12.0" customHeight="1">
      <c r="A33" s="174"/>
      <c r="B33" s="177"/>
      <c r="C33" s="166">
        <f>SUMIF('97'!$C$4:$C$33,Team!$B33,'97'!$E$4:$E$33)</f>
        <v>0</v>
      </c>
      <c r="D33" s="167">
        <f>SUMIF('108'!$C$4:$C$33,Team!$B33,'108'!$E$4:$E$33)</f>
        <v>0</v>
      </c>
      <c r="E33" s="167">
        <f>SUMIF('121'!$C$4:$C$35,Team!$B33,'121'!$E$4:$E$35)</f>
        <v>0</v>
      </c>
      <c r="F33" s="167">
        <f>SUMIF('136'!$C$4:$C$35,Team!$B33,'136'!$E$4:$E$35)</f>
        <v>0</v>
      </c>
      <c r="G33" s="167">
        <f>SUMIF('150'!$C$4:$C$35,Team!$B33,'165'!$E$4:$E$35)</f>
        <v>0</v>
      </c>
      <c r="H33" s="167">
        <f>SUMIF('165'!$C$4:$C$35,Team!$B33,'181'!$E$4:$E$35)</f>
        <v>0</v>
      </c>
      <c r="I33" s="167">
        <f>SUMIF('181'!$C$4:$C$33,Team!$B33,'198'!$E$4:$E$33)</f>
        <v>0</v>
      </c>
      <c r="J33" s="167">
        <f>SUMIF('198'!$C$4:$C$35,Team!$B33,'220'!$E$4:$E$35)</f>
        <v>0</v>
      </c>
      <c r="K33" s="167">
        <f>SUMIF('220'!$C$4:$C$35,Team!$B33,'150'!$E$4:$E$35)</f>
        <v>0</v>
      </c>
      <c r="L33" s="167">
        <f>SUMIF('275'!$C$4:$C$35,Team!$B33,'275'!$E$4:$E$35)</f>
        <v>0</v>
      </c>
      <c r="M33" s="167">
        <f>SUMIF(HWT!$C$4:$C$35,Team!$B33,HWT!$E$4:$E$35)</f>
        <v>0</v>
      </c>
      <c r="N33" s="171">
        <f t="shared" si="1"/>
        <v>0</v>
      </c>
      <c r="P33" s="2"/>
      <c r="Q33" s="2"/>
    </row>
    <row r="34" ht="12.0" customHeight="1">
      <c r="A34" s="174"/>
      <c r="B34" s="177"/>
      <c r="C34" s="166">
        <f>SUMIF('97'!$C$4:$C$33,Team!$B34,'97'!$E$4:$E$33)</f>
        <v>0</v>
      </c>
      <c r="D34" s="167">
        <f>SUMIF('108'!$C$4:$C$33,Team!$B34,'108'!$E$4:$E$33)</f>
        <v>0</v>
      </c>
      <c r="E34" s="167">
        <f>SUMIF('121'!$C$4:$C$35,Team!$B34,'121'!$E$4:$E$35)</f>
        <v>0</v>
      </c>
      <c r="F34" s="167">
        <f>SUMIF('136'!$C$4:$C$35,Team!$B34,'136'!$E$4:$E$35)</f>
        <v>0</v>
      </c>
      <c r="G34" s="167">
        <f>SUMIF('150'!$C$4:$C$35,Team!$B34,'165'!$E$4:$E$35)</f>
        <v>0</v>
      </c>
      <c r="H34" s="167">
        <f>SUMIF('165'!$C$4:$C$35,Team!$B34,'181'!$E$4:$E$35)</f>
        <v>0</v>
      </c>
      <c r="I34" s="167">
        <f>SUMIF('181'!$C$4:$C$33,Team!$B34,'198'!$E$4:$E$33)</f>
        <v>0</v>
      </c>
      <c r="J34" s="167">
        <f>SUMIF('198'!$C$4:$C$35,Team!$B34,'220'!$E$4:$E$35)</f>
        <v>0</v>
      </c>
      <c r="K34" s="167">
        <f>SUMIF('220'!$C$4:$C$35,Team!$B34,'150'!$E$4:$E$35)</f>
        <v>0</v>
      </c>
      <c r="L34" s="167">
        <f>SUMIF('275'!$C$4:$C$35,Team!$B34,'275'!$E$4:$E$35)</f>
        <v>0</v>
      </c>
      <c r="M34" s="167">
        <f>SUMIF(HWT!$C$4:$C$35,Team!$B34,HWT!$E$4:$E$35)</f>
        <v>0</v>
      </c>
      <c r="N34" s="171">
        <f t="shared" si="1"/>
        <v>0</v>
      </c>
      <c r="P34" s="2"/>
      <c r="Q34" s="2"/>
    </row>
    <row r="35" ht="12.0" customHeight="1">
      <c r="A35" s="174"/>
      <c r="B35" s="177"/>
      <c r="C35" s="166">
        <f>SUMIF('97'!$C$4:$C$33,Team!$B35,'97'!$E$4:$E$33)</f>
        <v>0</v>
      </c>
      <c r="D35" s="167">
        <f>SUMIF('108'!$C$4:$C$33,Team!$B35,'108'!$E$4:$E$33)</f>
        <v>0</v>
      </c>
      <c r="E35" s="167">
        <f>SUMIF('121'!$C$4:$C$35,Team!$B35,'121'!$E$4:$E$35)</f>
        <v>0</v>
      </c>
      <c r="F35" s="167">
        <f>SUMIF('136'!$C$4:$C$35,Team!$B35,'136'!$E$4:$E$35)</f>
        <v>0</v>
      </c>
      <c r="G35" s="167">
        <f>SUMIF('150'!$C$4:$C$35,Team!$B35,'165'!$E$4:$E$35)</f>
        <v>0</v>
      </c>
      <c r="H35" s="167">
        <f>SUMIF('165'!$C$4:$C$35,Team!$B35,'181'!$E$4:$E$35)</f>
        <v>0</v>
      </c>
      <c r="I35" s="167">
        <f>SUMIF('181'!$C$4:$C$33,Team!$B35,'198'!$E$4:$E$33)</f>
        <v>0</v>
      </c>
      <c r="J35" s="167">
        <f>SUMIF('198'!$C$4:$C$35,Team!$B35,'220'!$E$4:$E$35)</f>
        <v>0</v>
      </c>
      <c r="K35" s="167">
        <f>SUMIF('220'!$C$4:$C$35,Team!$B35,'150'!$E$4:$E$35)</f>
        <v>0</v>
      </c>
      <c r="L35" s="167">
        <f>SUMIF('275'!$C$4:$C$35,Team!$B35,'275'!$E$4:$E$35)</f>
        <v>0</v>
      </c>
      <c r="M35" s="167">
        <f>SUMIF(HWT!$C$4:$C$35,Team!$B35,HWT!$E$4:$E$35)</f>
        <v>0</v>
      </c>
      <c r="N35" s="171">
        <f t="shared" si="1"/>
        <v>0</v>
      </c>
      <c r="P35" s="2"/>
      <c r="Q35" s="2"/>
    </row>
    <row r="36" ht="12.0" customHeight="1">
      <c r="A36" s="174"/>
      <c r="B36" s="177"/>
      <c r="C36" s="166">
        <f>SUMIF('97'!$C$4:$C$33,Team!$B36,'97'!$E$4:$E$33)</f>
        <v>0</v>
      </c>
      <c r="D36" s="167">
        <f>SUMIF('108'!$C$4:$C$33,Team!$B36,'108'!$E$4:$E$33)</f>
        <v>0</v>
      </c>
      <c r="E36" s="167">
        <f>SUMIF('121'!$C$4:$C$35,Team!$B36,'121'!$E$4:$E$35)</f>
        <v>0</v>
      </c>
      <c r="F36" s="167">
        <f>SUMIF('136'!$C$4:$C$35,Team!$B36,'136'!$E$4:$E$35)</f>
        <v>0</v>
      </c>
      <c r="G36" s="167">
        <f>SUMIF('150'!$C$4:$C$35,Team!$B36,'165'!$E$4:$E$35)</f>
        <v>0</v>
      </c>
      <c r="H36" s="167">
        <f>SUMIF('165'!$C$4:$C$35,Team!$B36,'181'!$E$4:$E$35)</f>
        <v>0</v>
      </c>
      <c r="I36" s="167">
        <f>SUMIF('181'!$C$4:$C$33,Team!$B36,'198'!$E$4:$E$33)</f>
        <v>0</v>
      </c>
      <c r="J36" s="167">
        <f>SUMIF('198'!$C$4:$C$35,Team!$B36,'220'!$E$4:$E$35)</f>
        <v>0</v>
      </c>
      <c r="K36" s="167">
        <f>SUMIF('220'!$C$4:$C$35,Team!$B36,'150'!$E$4:$E$35)</f>
        <v>0</v>
      </c>
      <c r="L36" s="167">
        <f>SUMIF('275'!$C$4:$C$35,Team!$B36,'275'!$E$4:$E$35)</f>
        <v>0</v>
      </c>
      <c r="M36" s="167">
        <f>SUMIF(HWT!$C$4:$C$35,Team!$B36,HWT!$E$4:$E$35)</f>
        <v>0</v>
      </c>
      <c r="N36" s="171">
        <f t="shared" si="1"/>
        <v>0</v>
      </c>
      <c r="P36" s="2"/>
      <c r="Q36" s="2"/>
    </row>
    <row r="37" ht="12.0" customHeight="1">
      <c r="A37" s="174"/>
      <c r="B37" s="177"/>
      <c r="C37" s="166">
        <f>SUMIF('97'!$C$4:$C$33,Team!$B37,'97'!$E$4:$E$33)</f>
        <v>0</v>
      </c>
      <c r="D37" s="167">
        <f>SUMIF('108'!$C$4:$C$33,Team!$B37,'108'!$E$4:$E$33)</f>
        <v>0</v>
      </c>
      <c r="E37" s="167">
        <f>SUMIF('121'!$C$4:$C$35,Team!$B37,'121'!$E$4:$E$35)</f>
        <v>0</v>
      </c>
      <c r="F37" s="167">
        <f>SUMIF('136'!$C$4:$C$35,Team!$B37,'136'!$E$4:$E$35)</f>
        <v>0</v>
      </c>
      <c r="G37" s="167">
        <f>SUMIF('150'!$C$4:$C$35,Team!$B37,'165'!$E$4:$E$35)</f>
        <v>0</v>
      </c>
      <c r="H37" s="167">
        <f>SUMIF('165'!$C$4:$C$35,Team!$B37,'181'!$E$4:$E$35)</f>
        <v>0</v>
      </c>
      <c r="I37" s="167">
        <f>SUMIF('181'!$C$4:$C$33,Team!$B37,'198'!$E$4:$E$33)</f>
        <v>0</v>
      </c>
      <c r="J37" s="167">
        <f>SUMIF('198'!$C$4:$C$35,Team!$B37,'220'!$E$4:$E$35)</f>
        <v>0</v>
      </c>
      <c r="K37" s="167">
        <f>SUMIF('220'!$C$4:$C$35,Team!$B37,'150'!$E$4:$E$35)</f>
        <v>0</v>
      </c>
      <c r="L37" s="167">
        <f>SUMIF('275'!$C$4:$C$35,Team!$B37,'275'!$E$4:$E$35)</f>
        <v>0</v>
      </c>
      <c r="M37" s="167">
        <f>SUMIF(HWT!$C$4:$C$35,Team!$B37,HWT!$E$4:$E$35)</f>
        <v>0</v>
      </c>
      <c r="N37" s="171">
        <f t="shared" si="1"/>
        <v>0</v>
      </c>
      <c r="P37" s="2"/>
      <c r="Q37" s="2"/>
    </row>
    <row r="38" ht="12.0" customHeight="1">
      <c r="A38" s="174"/>
      <c r="B38" s="177"/>
      <c r="C38" s="166">
        <f>SUMIF('97'!$C$4:$C$33,Team!$B38,'97'!$E$4:$E$33)</f>
        <v>0</v>
      </c>
      <c r="D38" s="167">
        <f>SUMIF('108'!$C$4:$C$33,Team!$B38,'108'!$E$4:$E$33)</f>
        <v>0</v>
      </c>
      <c r="E38" s="167">
        <f>SUMIF('121'!$C$4:$C$35,Team!$B38,'121'!$E$4:$E$35)</f>
        <v>0</v>
      </c>
      <c r="F38" s="167">
        <f>SUMIF('136'!$C$4:$C$35,Team!$B38,'136'!$E$4:$E$35)</f>
        <v>0</v>
      </c>
      <c r="G38" s="167">
        <f>SUMIF('150'!$C$4:$C$35,Team!$B38,'165'!$E$4:$E$35)</f>
        <v>0</v>
      </c>
      <c r="H38" s="167">
        <f>SUMIF('165'!$C$4:$C$35,Team!$B38,'181'!$E$4:$E$35)</f>
        <v>0</v>
      </c>
      <c r="I38" s="167">
        <f>SUMIF('181'!$C$4:$C$33,Team!$B38,'198'!$E$4:$E$33)</f>
        <v>0</v>
      </c>
      <c r="J38" s="167">
        <f>SUMIF('198'!$C$4:$C$35,Team!$B38,'220'!$E$4:$E$35)</f>
        <v>0</v>
      </c>
      <c r="K38" s="167">
        <f>SUMIF('220'!$C$4:$C$35,Team!$B38,'150'!$E$4:$E$35)</f>
        <v>0</v>
      </c>
      <c r="L38" s="167">
        <f>SUMIF('275'!$C$4:$C$35,Team!$B38,'275'!$E$4:$E$35)</f>
        <v>0</v>
      </c>
      <c r="M38" s="167">
        <f>SUMIF(HWT!$C$4:$C$35,Team!$B38,HWT!$E$4:$E$35)</f>
        <v>0</v>
      </c>
      <c r="N38" s="171">
        <f t="shared" si="1"/>
        <v>0</v>
      </c>
      <c r="P38" s="2"/>
      <c r="Q38" s="2"/>
    </row>
    <row r="39" ht="12.0" customHeight="1">
      <c r="A39" s="174"/>
      <c r="B39" s="177"/>
      <c r="C39" s="166">
        <f>SUMIF('97'!$C$4:$C$33,Team!$B39,'97'!$E$4:$E$33)</f>
        <v>0</v>
      </c>
      <c r="D39" s="167">
        <f>SUMIF('108'!$C$4:$C$33,Team!$B39,'108'!$E$4:$E$33)</f>
        <v>0</v>
      </c>
      <c r="E39" s="167">
        <f>SUMIF('121'!$C$4:$C$35,Team!$B39,'121'!$E$4:$E$35)</f>
        <v>0</v>
      </c>
      <c r="F39" s="167">
        <f>SUMIF('136'!$C$4:$C$35,Team!$B39,'136'!$E$4:$E$35)</f>
        <v>0</v>
      </c>
      <c r="G39" s="167">
        <f>SUMIF('150'!$C$4:$C$35,Team!$B39,'165'!$E$4:$E$35)</f>
        <v>0</v>
      </c>
      <c r="H39" s="167">
        <f>SUMIF('165'!$C$4:$C$35,Team!$B39,'181'!$E$4:$E$35)</f>
        <v>0</v>
      </c>
      <c r="I39" s="167">
        <f>SUMIF('181'!$C$4:$C$33,Team!$B39,'198'!$E$4:$E$33)</f>
        <v>0</v>
      </c>
      <c r="J39" s="167">
        <f>SUMIF('198'!$C$4:$C$35,Team!$B39,'220'!$E$4:$E$35)</f>
        <v>0</v>
      </c>
      <c r="K39" s="167">
        <f>SUMIF('220'!$C$4:$C$35,Team!$B39,'150'!$E$4:$E$35)</f>
        <v>0</v>
      </c>
      <c r="L39" s="167">
        <f>SUMIF('275'!$C$4:$C$35,Team!$B39,'275'!$E$4:$E$35)</f>
        <v>0</v>
      </c>
      <c r="M39" s="167">
        <f>SUMIF(HWT!$C$4:$C$35,Team!$B39,HWT!$E$4:$E$35)</f>
        <v>0</v>
      </c>
      <c r="N39" s="171">
        <f t="shared" si="1"/>
        <v>0</v>
      </c>
      <c r="P39" s="2"/>
      <c r="Q39" s="2"/>
    </row>
    <row r="40" ht="12.0" customHeight="1">
      <c r="A40" s="174"/>
      <c r="B40" s="177"/>
      <c r="C40" s="166">
        <f>SUMIF('97'!$C$4:$C$33,Team!$B40,'97'!$E$4:$E$33)</f>
        <v>0</v>
      </c>
      <c r="D40" s="167">
        <f>SUMIF('108'!$C$4:$C$33,Team!$B40,'108'!$E$4:$E$33)</f>
        <v>0</v>
      </c>
      <c r="E40" s="167">
        <f>SUMIF('121'!$C$4:$C$35,Team!$B40,'121'!$E$4:$E$35)</f>
        <v>0</v>
      </c>
      <c r="F40" s="167">
        <f>SUMIF('136'!$C$4:$C$35,Team!$B40,'136'!$E$4:$E$35)</f>
        <v>0</v>
      </c>
      <c r="G40" s="167">
        <f>SUMIF('150'!$C$4:$C$35,Team!$B40,'165'!$E$4:$E$35)</f>
        <v>0</v>
      </c>
      <c r="H40" s="167">
        <f>SUMIF('165'!$C$4:$C$35,Team!$B40,'181'!$E$4:$E$35)</f>
        <v>0</v>
      </c>
      <c r="I40" s="167">
        <f>SUMIF('181'!$C$4:$C$33,Team!$B40,'198'!$E$4:$E$33)</f>
        <v>0</v>
      </c>
      <c r="J40" s="167">
        <f>SUMIF('198'!$C$4:$C$35,Team!$B40,'220'!$E$4:$E$35)</f>
        <v>0</v>
      </c>
      <c r="K40" s="167">
        <f>SUMIF('220'!$C$4:$C$35,Team!$B40,'150'!$E$4:$E$35)</f>
        <v>0</v>
      </c>
      <c r="L40" s="167">
        <f>SUMIF('275'!$C$4:$C$35,Team!$B40,'275'!$E$4:$E$35)</f>
        <v>0</v>
      </c>
      <c r="M40" s="167">
        <f>SUMIF(HWT!$C$4:$C$35,Team!$B40,HWT!$E$4:$E$35)</f>
        <v>0</v>
      </c>
      <c r="N40" s="171">
        <f t="shared" si="1"/>
        <v>0</v>
      </c>
      <c r="P40" s="2"/>
      <c r="Q40" s="2"/>
    </row>
    <row r="41" ht="12.0" customHeight="1">
      <c r="A41" s="178"/>
      <c r="B41" s="179"/>
      <c r="C41" s="166">
        <f>SUMIF('97'!$C$4:$C$33,Team!$B41,'97'!$E$4:$E$33)</f>
        <v>0</v>
      </c>
      <c r="D41" s="167">
        <f>SUMIF('108'!$C$4:$C$33,Team!$B41,'108'!$E$4:$E$33)</f>
        <v>0</v>
      </c>
      <c r="E41" s="167">
        <f>SUMIF('121'!$C$4:$C$35,Team!$B41,'121'!$E$4:$E$35)</f>
        <v>0</v>
      </c>
      <c r="F41" s="167">
        <f>SUMIF('136'!$C$4:$C$35,Team!$B41,'136'!$E$4:$E$35)</f>
        <v>0</v>
      </c>
      <c r="G41" s="167">
        <f>SUMIF('150'!$C$4:$C$35,Team!$B41,'165'!$E$4:$E$35)</f>
        <v>0</v>
      </c>
      <c r="H41" s="167">
        <f>SUMIF('165'!$C$4:$C$35,Team!$B41,'181'!$E$4:$E$35)</f>
        <v>0</v>
      </c>
      <c r="I41" s="167">
        <f>SUMIF('181'!$C$4:$C$33,Team!$B41,'198'!$E$4:$E$33)</f>
        <v>0</v>
      </c>
      <c r="J41" s="167">
        <f>SUMIF('198'!$C$4:$C$35,Team!$B41,'220'!$E$4:$E$35)</f>
        <v>0</v>
      </c>
      <c r="K41" s="167">
        <f>SUMIF('220'!$C$4:$C$35,Team!$B41,'150'!$E$4:$E$35)</f>
        <v>0</v>
      </c>
      <c r="L41" s="167">
        <f>SUMIF('275'!$C$4:$C$35,Team!$B41,'275'!$E$4:$E$35)</f>
        <v>0</v>
      </c>
      <c r="M41" s="167">
        <f>SUMIF(HWT!$C$4:$C$35,Team!$B41,HWT!$E$4:$E$35)</f>
        <v>0</v>
      </c>
      <c r="N41" s="180">
        <f t="shared" si="1"/>
        <v>0</v>
      </c>
      <c r="P41" s="2"/>
      <c r="Q41" s="2"/>
    </row>
    <row r="42" ht="12.0" customHeight="1">
      <c r="B42" s="181"/>
      <c r="C42" s="182">
        <f t="shared" ref="C42:M42" si="2">SUM(C4:C41)</f>
        <v>0</v>
      </c>
      <c r="D42" s="182">
        <f t="shared" si="2"/>
        <v>106</v>
      </c>
      <c r="E42" s="183">
        <f t="shared" si="2"/>
        <v>106</v>
      </c>
      <c r="F42" s="183">
        <f t="shared" si="2"/>
        <v>98</v>
      </c>
      <c r="G42" s="183">
        <f t="shared" si="2"/>
        <v>106</v>
      </c>
      <c r="H42" s="183">
        <f t="shared" si="2"/>
        <v>151</v>
      </c>
      <c r="I42" s="183">
        <f t="shared" si="2"/>
        <v>107</v>
      </c>
      <c r="J42" s="183">
        <f t="shared" si="2"/>
        <v>92</v>
      </c>
      <c r="K42" s="183">
        <f t="shared" si="2"/>
        <v>101</v>
      </c>
      <c r="L42" s="183">
        <f t="shared" si="2"/>
        <v>0</v>
      </c>
      <c r="M42" s="183">
        <f t="shared" si="2"/>
        <v>139</v>
      </c>
      <c r="N42" s="183"/>
      <c r="P42" s="2"/>
      <c r="Q42" s="2"/>
    </row>
    <row r="43"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</row>
  </sheetData>
  <mergeCells count="2">
    <mergeCell ref="A1:N1"/>
    <mergeCell ref="A2:N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8.75"/>
    <col customWidth="1" min="2" max="3" width="12.5"/>
    <col customWidth="1" min="4" max="4" width="14.5"/>
    <col customWidth="1" min="5" max="5" width="11.25"/>
    <col customWidth="1" min="6" max="6" width="8.75"/>
    <col customWidth="1" min="7" max="8" width="12.5"/>
    <col customWidth="1" min="9" max="9" width="14.88"/>
    <col customWidth="1" min="10" max="12" width="10.75"/>
    <col customWidth="1" min="13" max="13" width="4.0"/>
    <col customWidth="1" min="14" max="25" width="8.13"/>
    <col customWidth="1" min="26" max="26" width="12.5"/>
    <col customWidth="1" min="27" max="27" width="3.13"/>
    <col customWidth="1" min="28" max="28" width="8.0"/>
    <col customWidth="1" min="29" max="29" width="12.5"/>
    <col customWidth="1" min="30" max="30" width="8.0"/>
    <col customWidth="1" min="31" max="35" width="7.63"/>
  </cols>
  <sheetData>
    <row r="1" ht="18.0" customHeight="1">
      <c r="A1" s="152" t="str">
        <f>'97'!A1</f>
        <v>2024 Afton Invitational</v>
      </c>
      <c r="B1" s="4"/>
      <c r="C1" s="4"/>
      <c r="D1" s="4"/>
      <c r="E1" s="4"/>
      <c r="F1" s="4"/>
      <c r="G1" s="4"/>
      <c r="H1" s="4"/>
      <c r="I1" s="153"/>
      <c r="J1" s="2"/>
      <c r="K1" s="2"/>
      <c r="L1" s="2"/>
      <c r="M1" s="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ht="24.75" customHeight="1">
      <c r="A2" s="154" t="s">
        <v>238</v>
      </c>
      <c r="B2" s="155"/>
      <c r="C2" s="155"/>
      <c r="D2" s="155"/>
      <c r="E2" s="155"/>
      <c r="F2" s="155"/>
      <c r="G2" s="155"/>
      <c r="H2" s="155"/>
      <c r="I2" s="156"/>
      <c r="J2" s="184"/>
      <c r="K2" s="184"/>
      <c r="L2" s="184"/>
      <c r="M2" s="185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</row>
    <row r="3" ht="3.0" customHeight="1">
      <c r="A3" s="186"/>
      <c r="B3" s="187"/>
      <c r="C3" s="187"/>
      <c r="D3" s="187"/>
      <c r="E3" s="187"/>
      <c r="F3" s="187"/>
      <c r="G3" s="187"/>
      <c r="H3" s="187"/>
      <c r="I3" s="187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</row>
    <row r="4" ht="18.0" customHeight="1">
      <c r="A4" s="188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7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ht="18.0" customHeight="1">
      <c r="A5" s="189" t="s">
        <v>239</v>
      </c>
      <c r="B5" s="12"/>
      <c r="C5" s="12"/>
      <c r="D5" s="13"/>
      <c r="E5" s="190"/>
      <c r="F5" s="189" t="s">
        <v>240</v>
      </c>
      <c r="G5" s="12"/>
      <c r="H5" s="12"/>
      <c r="I5" s="13"/>
      <c r="J5" s="2"/>
      <c r="K5" s="2"/>
      <c r="L5" s="2"/>
      <c r="M5" s="7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ht="18.0" customHeight="1">
      <c r="A6" s="191"/>
      <c r="B6" s="191"/>
      <c r="C6" s="191"/>
      <c r="D6" s="2"/>
      <c r="E6" s="2"/>
      <c r="F6" s="2"/>
      <c r="G6" s="191"/>
      <c r="H6" s="191"/>
      <c r="I6" s="2"/>
      <c r="J6" s="2"/>
      <c r="K6" s="2"/>
      <c r="L6" s="2"/>
      <c r="M6" s="7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ht="18.0" customHeight="1">
      <c r="A7" s="192" t="s">
        <v>40</v>
      </c>
      <c r="B7" s="193" t="str">
        <f>VLOOKUP(A18,A20:C269,2,0)</f>
        <v>Slavens, Natalie</v>
      </c>
      <c r="C7" s="12"/>
      <c r="D7" s="194" t="str">
        <f>VLOOKUP(A18,A20:C269,3,0)</f>
        <v>Catoosa</v>
      </c>
      <c r="E7" s="195"/>
      <c r="F7" s="196" t="s">
        <v>40</v>
      </c>
      <c r="G7" s="197" t="str">
        <f>VLOOKUP(N18,N20:P319,2,0)</f>
        <v>BARFELL, SEPTEMBRE</v>
      </c>
      <c r="H7" s="12"/>
      <c r="I7" s="198" t="str">
        <f>VLOOKUP(N18,N20:P319,3,0)</f>
        <v>Afton</v>
      </c>
      <c r="J7" s="191"/>
      <c r="K7" s="191"/>
      <c r="L7" s="191"/>
      <c r="M7" s="7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ht="18.0" customHeight="1">
      <c r="A8" s="188"/>
      <c r="B8" s="2"/>
      <c r="C8" s="2"/>
      <c r="D8" s="191"/>
      <c r="E8" s="2"/>
      <c r="F8" s="188"/>
      <c r="G8" s="199"/>
      <c r="H8" s="199"/>
      <c r="I8" s="200"/>
      <c r="J8" s="2"/>
      <c r="K8" s="2"/>
      <c r="L8" s="2"/>
      <c r="M8" s="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01"/>
      <c r="AC8" s="2"/>
      <c r="AD8" s="201"/>
      <c r="AE8" s="201"/>
      <c r="AF8" s="2"/>
      <c r="AG8" s="2"/>
      <c r="AH8" s="2"/>
      <c r="AI8" s="2"/>
    </row>
    <row r="9" ht="18.0" customHeight="1">
      <c r="A9" s="192" t="s">
        <v>41</v>
      </c>
      <c r="B9" s="193" t="str">
        <f>VLOOKUP(D18,D20:F269,2,0)</f>
        <v>Simmons, Tori</v>
      </c>
      <c r="C9" s="12"/>
      <c r="D9" s="194" t="str">
        <f>VLOOKUP(D18,D20:F269,3,0)</f>
        <v>Chelsea</v>
      </c>
      <c r="E9" s="195"/>
      <c r="F9" s="196" t="s">
        <v>41</v>
      </c>
      <c r="G9" s="197" t="str">
        <f>VLOOKUP(Q18,Q20:S319,2,0)</f>
        <v>BARFELL, SEPTEMBRE</v>
      </c>
      <c r="H9" s="12"/>
      <c r="I9" s="198" t="str">
        <f>VLOOKUP(Q18,Q20:S319,3,0)</f>
        <v>Afton</v>
      </c>
      <c r="J9" s="191"/>
      <c r="K9" s="191"/>
      <c r="L9" s="191"/>
      <c r="M9" s="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ht="18.0" customHeight="1">
      <c r="A10" s="202"/>
      <c r="B10" s="203"/>
      <c r="C10" s="2"/>
      <c r="D10" s="191"/>
      <c r="E10" s="2"/>
      <c r="F10" s="202"/>
      <c r="G10" s="203"/>
      <c r="H10" s="203"/>
      <c r="I10" s="200"/>
      <c r="J10" s="2"/>
      <c r="K10" s="2"/>
      <c r="L10" s="2"/>
      <c r="M10" s="200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</row>
    <row r="11" ht="18.0" customHeight="1">
      <c r="A11" s="192" t="s">
        <v>48</v>
      </c>
      <c r="B11" s="204" t="str">
        <f>VLOOKUP(G18,G20:I269,2,0)</f>
        <v>Slavens, Natalie</v>
      </c>
      <c r="C11" s="12"/>
      <c r="D11" s="194" t="str">
        <f>VLOOKUP(G18,G20:I269,3,0)</f>
        <v>Catoosa</v>
      </c>
      <c r="E11" s="195"/>
      <c r="F11" s="196" t="s">
        <v>48</v>
      </c>
      <c r="G11" s="205" t="str">
        <f>VLOOKUP(T18,T20:V319,2,0)</f>
        <v>BARFELL, SEPTEMBRE</v>
      </c>
      <c r="H11" s="12"/>
      <c r="I11" s="198" t="str">
        <f>VLOOKUP(T18,T20:V319,3,0)</f>
        <v>Afton</v>
      </c>
      <c r="J11" s="191"/>
      <c r="K11" s="191"/>
      <c r="L11" s="191"/>
      <c r="M11" s="7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ht="18.0" customHeight="1">
      <c r="A12" s="206"/>
      <c r="B12" s="206"/>
      <c r="C12" s="206"/>
      <c r="D12" s="206"/>
      <c r="E12" s="2"/>
      <c r="F12" s="206"/>
      <c r="G12" s="207"/>
      <c r="H12" s="207"/>
      <c r="I12" s="208"/>
      <c r="J12" s="206"/>
      <c r="K12" s="206"/>
      <c r="L12" s="206"/>
      <c r="M12" s="7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ht="18.0" customHeight="1">
      <c r="A13" s="192" t="s">
        <v>39</v>
      </c>
      <c r="B13" s="193" t="str">
        <f>VLOOKUP(J18,J20:L269,2,0)</f>
        <v>Slavens, Natalie</v>
      </c>
      <c r="C13" s="12"/>
      <c r="D13" s="194" t="str">
        <f>VLOOKUP(J18,J20:L269,3,0)</f>
        <v>Catoosa</v>
      </c>
      <c r="E13" s="195"/>
      <c r="F13" s="196" t="s">
        <v>39</v>
      </c>
      <c r="G13" s="205" t="str">
        <f>VLOOKUP(W18,W20:Y319,2,0)</f>
        <v>BARFELL, SEPTEMBRE</v>
      </c>
      <c r="H13" s="12"/>
      <c r="I13" s="198" t="str">
        <f>VLOOKUP(W18,W20:Y319,3,0)</f>
        <v>Afton</v>
      </c>
      <c r="J13" s="191"/>
      <c r="K13" s="191"/>
      <c r="L13" s="191"/>
      <c r="M13" s="7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ht="18.0" customHeight="1">
      <c r="A14" s="191"/>
      <c r="B14" s="191"/>
      <c r="C14" s="191"/>
      <c r="D14" s="2"/>
      <c r="E14" s="2"/>
      <c r="F14" s="2"/>
      <c r="G14" s="191"/>
      <c r="H14" s="191"/>
      <c r="I14" s="2"/>
      <c r="J14" s="2"/>
      <c r="K14" s="2"/>
      <c r="L14" s="2"/>
      <c r="M14" s="7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ht="18.0" customHeight="1">
      <c r="A15" s="191"/>
      <c r="B15" s="191"/>
      <c r="C15" s="191"/>
      <c r="D15" s="2"/>
      <c r="E15" s="2"/>
      <c r="F15" s="2"/>
      <c r="G15" s="191"/>
      <c r="H15" s="191"/>
      <c r="I15" s="2"/>
      <c r="J15" s="2"/>
      <c r="K15" s="2"/>
      <c r="L15" s="2"/>
      <c r="M15" s="7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ht="18.0" customHeight="1">
      <c r="A16" s="188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7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ht="18.0" customHeight="1">
      <c r="A17" s="190" t="s">
        <v>241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7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ht="18.0" customHeight="1">
      <c r="A18" s="2">
        <f>MAX(A20:A269)</f>
        <v>268.8925</v>
      </c>
      <c r="B18" s="2"/>
      <c r="C18" s="2"/>
      <c r="D18" s="2">
        <f>MAX(D20:D269)</f>
        <v>121.8915</v>
      </c>
      <c r="E18" s="2"/>
      <c r="F18" s="2"/>
      <c r="G18" s="2">
        <f>MAX(G20:G269)</f>
        <v>268.8925</v>
      </c>
      <c r="H18" s="2"/>
      <c r="I18" s="2"/>
      <c r="J18" s="2">
        <f>MAX(J20:J269)</f>
        <v>647.165</v>
      </c>
      <c r="K18" s="2"/>
      <c r="L18" s="2"/>
      <c r="M18" s="7"/>
      <c r="N18" s="2">
        <f>MAX(N20:N319)</f>
        <v>227.332</v>
      </c>
      <c r="O18" s="2"/>
      <c r="P18" s="2"/>
      <c r="Q18" s="2">
        <f>MAX(Q20:Q319)</f>
        <v>103.782</v>
      </c>
      <c r="R18" s="2"/>
      <c r="S18" s="2"/>
      <c r="T18" s="2">
        <f>MAX(T20:T319)</f>
        <v>232.274</v>
      </c>
      <c r="U18" s="2"/>
      <c r="V18" s="2"/>
      <c r="W18" s="2">
        <f>MAX(W20:W319)</f>
        <v>563.388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ht="12.0" customHeight="1">
      <c r="A19" t="s">
        <v>40</v>
      </c>
      <c r="B19" t="s">
        <v>242</v>
      </c>
      <c r="C19" t="s">
        <v>243</v>
      </c>
      <c r="D19" t="s">
        <v>41</v>
      </c>
      <c r="E19" t="s">
        <v>242</v>
      </c>
      <c r="F19" t="s">
        <v>243</v>
      </c>
      <c r="G19" t="s">
        <v>42</v>
      </c>
      <c r="H19" t="s">
        <v>242</v>
      </c>
      <c r="I19" t="s">
        <v>243</v>
      </c>
      <c r="J19" t="s">
        <v>39</v>
      </c>
      <c r="K19" t="s">
        <v>242</v>
      </c>
      <c r="L19" t="s">
        <v>243</v>
      </c>
      <c r="M19" s="7"/>
      <c r="N19" t="s">
        <v>40</v>
      </c>
      <c r="O19" t="s">
        <v>242</v>
      </c>
      <c r="P19" t="s">
        <v>243</v>
      </c>
      <c r="Q19" t="s">
        <v>41</v>
      </c>
      <c r="R19" t="s">
        <v>242</v>
      </c>
      <c r="S19" t="s">
        <v>243</v>
      </c>
      <c r="T19" t="s">
        <v>42</v>
      </c>
      <c r="U19" t="s">
        <v>242</v>
      </c>
      <c r="V19" t="s">
        <v>243</v>
      </c>
      <c r="W19" t="s">
        <v>39</v>
      </c>
      <c r="X19" t="s">
        <v>242</v>
      </c>
      <c r="Y19" t="s">
        <v>243</v>
      </c>
    </row>
    <row r="20" ht="12.0" customHeight="1">
      <c r="A20">
        <f>'97'!N4</f>
        <v>0</v>
      </c>
      <c r="B20" t="str">
        <f>'97'!$B4</f>
        <v/>
      </c>
      <c r="C20" t="str">
        <f>'97'!$C4</f>
        <v/>
      </c>
      <c r="D20">
        <f>'97'!Q4</f>
        <v>0</v>
      </c>
      <c r="E20" t="str">
        <f>'97'!$B4</f>
        <v/>
      </c>
      <c r="F20" t="str">
        <f>'97'!$C4</f>
        <v/>
      </c>
      <c r="G20">
        <f>'97'!T4</f>
        <v>0</v>
      </c>
      <c r="H20" t="str">
        <f>'97'!$B4</f>
        <v/>
      </c>
      <c r="I20" t="str">
        <f>'97'!$C4</f>
        <v/>
      </c>
      <c r="J20">
        <f>'97'!K4</f>
        <v>0</v>
      </c>
      <c r="K20" t="str">
        <f>'97'!$B4</f>
        <v/>
      </c>
      <c r="L20" t="str">
        <f>'97'!$C4</f>
        <v/>
      </c>
      <c r="M20" s="7">
        <v>1.0</v>
      </c>
      <c r="N20">
        <f>'181'!N4</f>
        <v>167.622</v>
      </c>
      <c r="O20" t="str">
        <f>'181'!$B4</f>
        <v>NEWMAN, ALLISON</v>
      </c>
      <c r="P20" t="str">
        <f>'181'!$C4</f>
        <v>Kiefer</v>
      </c>
      <c r="Q20">
        <f>'181'!Q4</f>
        <v>74.1405</v>
      </c>
      <c r="R20" t="str">
        <f>'181'!$B4</f>
        <v>NEWMAN, ALLISON</v>
      </c>
      <c r="S20" t="str">
        <f>'181'!$C4</f>
        <v>Kiefer</v>
      </c>
      <c r="T20">
        <f>'181'!T4</f>
        <v>174.069</v>
      </c>
      <c r="U20" t="str">
        <f>'181'!$B4</f>
        <v>NEWMAN, ALLISON</v>
      </c>
      <c r="V20" t="str">
        <f>'181'!$C4</f>
        <v>Kiefer</v>
      </c>
      <c r="W20">
        <f>'181'!K4</f>
        <v>415.8315</v>
      </c>
      <c r="X20" t="str">
        <f>'181'!$B4</f>
        <v>NEWMAN, ALLISON</v>
      </c>
      <c r="Y20" t="str">
        <f>'181'!$C4</f>
        <v>Kiefer</v>
      </c>
    </row>
    <row r="21" ht="12.0" customHeight="1">
      <c r="A21">
        <f>'97'!N5</f>
        <v>0</v>
      </c>
      <c r="B21" t="str">
        <f>'97'!$B5</f>
        <v/>
      </c>
      <c r="C21" t="str">
        <f>'97'!$C5</f>
        <v/>
      </c>
      <c r="D21">
        <f>'97'!Q5</f>
        <v>0</v>
      </c>
      <c r="E21" t="str">
        <f>'97'!$B5</f>
        <v/>
      </c>
      <c r="F21" t="str">
        <f>'97'!$C5</f>
        <v/>
      </c>
      <c r="G21">
        <f>'97'!T5</f>
        <v>0</v>
      </c>
      <c r="H21" t="str">
        <f>'97'!$B5</f>
        <v/>
      </c>
      <c r="I21" t="str">
        <f>'97'!$C5</f>
        <v/>
      </c>
      <c r="J21">
        <f>'97'!K5</f>
        <v>0</v>
      </c>
      <c r="K21" t="str">
        <f>'97'!$B5</f>
        <v/>
      </c>
      <c r="L21" t="str">
        <f>'97'!$C5</f>
        <v/>
      </c>
      <c r="M21" s="7">
        <v>2.0</v>
      </c>
      <c r="N21">
        <f>'181'!N5</f>
        <v>164.138</v>
      </c>
      <c r="O21" t="str">
        <f>'181'!$B5</f>
        <v>PASHOS, JIMMIE</v>
      </c>
      <c r="P21" t="str">
        <f>'181'!$C5</f>
        <v>Salina</v>
      </c>
      <c r="Q21">
        <f>'181'!Q5</f>
        <v>59.9735</v>
      </c>
      <c r="R21" t="str">
        <f>'181'!$B5</f>
        <v>PASHOS, JIMMIE</v>
      </c>
      <c r="S21" t="str">
        <f>'181'!$C5</f>
        <v>Salina</v>
      </c>
      <c r="T21">
        <f>'181'!T5</f>
        <v>173.6075</v>
      </c>
      <c r="U21" t="str">
        <f>'181'!$B5</f>
        <v>PASHOS, JIMMIE</v>
      </c>
      <c r="V21" t="str">
        <f>'181'!$C5</f>
        <v>Salina</v>
      </c>
      <c r="W21">
        <f>'181'!K5</f>
        <v>397.719</v>
      </c>
      <c r="X21" t="str">
        <f>'181'!$B5</f>
        <v>PASHOS, JIMMIE</v>
      </c>
      <c r="Y21" t="str">
        <f>'181'!$C5</f>
        <v>Salina</v>
      </c>
    </row>
    <row r="22" ht="12.0" customHeight="1">
      <c r="A22">
        <f>'97'!N6</f>
        <v>0</v>
      </c>
      <c r="B22" t="str">
        <f>'97'!$B6</f>
        <v/>
      </c>
      <c r="C22" t="str">
        <f>'97'!$C6</f>
        <v/>
      </c>
      <c r="D22">
        <f>'97'!Q6</f>
        <v>0</v>
      </c>
      <c r="E22" t="str">
        <f>'97'!$B6</f>
        <v/>
      </c>
      <c r="F22" t="str">
        <f>'97'!$C6</f>
        <v/>
      </c>
      <c r="G22">
        <f>'97'!T6</f>
        <v>0</v>
      </c>
      <c r="H22" t="str">
        <f>'97'!$B6</f>
        <v/>
      </c>
      <c r="I22" t="str">
        <f>'97'!$C6</f>
        <v/>
      </c>
      <c r="J22">
        <f>'97'!K6</f>
        <v>0</v>
      </c>
      <c r="K22" t="str">
        <f>'97'!$B6</f>
        <v/>
      </c>
      <c r="L22" t="str">
        <f>'97'!$C6</f>
        <v/>
      </c>
      <c r="M22" s="7">
        <v>3.0</v>
      </c>
      <c r="N22">
        <f>'181'!N6</f>
        <v>154.728</v>
      </c>
      <c r="O22" t="str">
        <f>'181'!$B6</f>
        <v>HENRY, NIKA</v>
      </c>
      <c r="P22" t="str">
        <f>'181'!$C6</f>
        <v>Afton</v>
      </c>
      <c r="Q22">
        <f>'181'!Q6</f>
        <v>74.1405</v>
      </c>
      <c r="R22" t="str">
        <f>'181'!$B6</f>
        <v>HENRY, NIKA</v>
      </c>
      <c r="S22" t="str">
        <f>'181'!$C6</f>
        <v>Afton</v>
      </c>
      <c r="T22">
        <f>'181'!T6</f>
        <v>164.3985</v>
      </c>
      <c r="U22" t="str">
        <f>'181'!$B6</f>
        <v>HENRY, NIKA</v>
      </c>
      <c r="V22" t="str">
        <f>'181'!$C6</f>
        <v>Afton</v>
      </c>
      <c r="W22">
        <f>'181'!K6</f>
        <v>393.267</v>
      </c>
      <c r="X22" t="str">
        <f>'181'!$B6</f>
        <v>HENRY, NIKA</v>
      </c>
      <c r="Y22" t="str">
        <f>'181'!$C6</f>
        <v>Afton</v>
      </c>
    </row>
    <row r="23" ht="12.0" customHeight="1">
      <c r="A23">
        <f>'97'!N7</f>
        <v>0</v>
      </c>
      <c r="B23" t="str">
        <f>'97'!$B7</f>
        <v/>
      </c>
      <c r="C23" t="str">
        <f>'97'!$C7</f>
        <v/>
      </c>
      <c r="D23">
        <f>'97'!Q7</f>
        <v>0</v>
      </c>
      <c r="E23" t="str">
        <f>'97'!$B7</f>
        <v/>
      </c>
      <c r="F23" t="str">
        <f>'97'!$C7</f>
        <v/>
      </c>
      <c r="G23">
        <f>'97'!T7</f>
        <v>0</v>
      </c>
      <c r="H23" t="str">
        <f>'97'!$B7</f>
        <v/>
      </c>
      <c r="I23" t="str">
        <f>'97'!$C7</f>
        <v/>
      </c>
      <c r="J23">
        <f>'97'!K7</f>
        <v>0</v>
      </c>
      <c r="K23" t="str">
        <f>'97'!$B7</f>
        <v/>
      </c>
      <c r="L23" t="str">
        <f>'97'!$C7</f>
        <v/>
      </c>
      <c r="M23" s="7">
        <v>4.0</v>
      </c>
      <c r="N23">
        <f>'181'!N7</f>
        <v>155.3055</v>
      </c>
      <c r="O23" t="str">
        <f>'181'!$B7</f>
        <v>ARNOLD, GEORGIA</v>
      </c>
      <c r="P23" t="str">
        <f>'181'!$C7</f>
        <v>Carl Junction</v>
      </c>
      <c r="Q23">
        <f>'181'!Q7</f>
        <v>79.2375</v>
      </c>
      <c r="R23" t="str">
        <f>'181'!$B7</f>
        <v>ARNOLD, GEORGIA</v>
      </c>
      <c r="S23" t="str">
        <f>'181'!$C7</f>
        <v>Carl Junction</v>
      </c>
      <c r="T23">
        <f>'181'!T7</f>
        <v>152.136</v>
      </c>
      <c r="U23" t="str">
        <f>'181'!$B7</f>
        <v>ARNOLD, GEORGIA</v>
      </c>
      <c r="V23" t="str">
        <f>'181'!$C7</f>
        <v>Carl Junction</v>
      </c>
      <c r="W23">
        <f>'181'!K7</f>
        <v>386.679</v>
      </c>
      <c r="X23" t="str">
        <f>'181'!$B7</f>
        <v>ARNOLD, GEORGIA</v>
      </c>
      <c r="Y23" t="str">
        <f>'181'!$C7</f>
        <v>Carl Junction</v>
      </c>
    </row>
    <row r="24" ht="12.0" customHeight="1">
      <c r="A24">
        <f>'97'!N8</f>
        <v>0</v>
      </c>
      <c r="B24" t="str">
        <f>'97'!$B8</f>
        <v/>
      </c>
      <c r="C24" t="str">
        <f>'97'!$C8</f>
        <v/>
      </c>
      <c r="D24">
        <f>'97'!Q8</f>
        <v>0</v>
      </c>
      <c r="E24" t="str">
        <f>'97'!$B8</f>
        <v/>
      </c>
      <c r="F24" t="str">
        <f>'97'!$C8</f>
        <v/>
      </c>
      <c r="G24">
        <f>'97'!T8</f>
        <v>0</v>
      </c>
      <c r="H24" t="str">
        <f>'97'!$B8</f>
        <v/>
      </c>
      <c r="I24" t="str">
        <f>'97'!$C8</f>
        <v/>
      </c>
      <c r="J24">
        <f>'97'!K8</f>
        <v>0</v>
      </c>
      <c r="K24" t="str">
        <f>'97'!$B8</f>
        <v/>
      </c>
      <c r="L24" t="str">
        <f>'97'!$C8</f>
        <v/>
      </c>
      <c r="M24" s="7">
        <v>5.0</v>
      </c>
      <c r="N24">
        <f>'181'!N8</f>
        <v>169.388</v>
      </c>
      <c r="O24" t="str">
        <f>'181'!$B8</f>
        <v>WALL, CORRINE</v>
      </c>
      <c r="P24" t="str">
        <f>'181'!$C8</f>
        <v>Miami</v>
      </c>
      <c r="Q24">
        <f>'181'!Q8</f>
        <v>60.724</v>
      </c>
      <c r="R24" t="str">
        <f>'181'!$B8</f>
        <v>WALL, CORRINE</v>
      </c>
      <c r="S24" t="str">
        <f>'181'!$C8</f>
        <v>Miami</v>
      </c>
      <c r="T24">
        <f>'181'!T8</f>
        <v>147.016</v>
      </c>
      <c r="U24" t="str">
        <f>'181'!$B8</f>
        <v>WALL, CORRINE</v>
      </c>
      <c r="V24" t="str">
        <f>'181'!$C8</f>
        <v>Miami</v>
      </c>
      <c r="W24">
        <f>'181'!K8</f>
        <v>377.128</v>
      </c>
      <c r="X24" t="str">
        <f>'181'!$B8</f>
        <v>WALL, CORRINE</v>
      </c>
      <c r="Y24" t="str">
        <f>'181'!$C8</f>
        <v>Miami</v>
      </c>
    </row>
    <row r="25" ht="12.0" customHeight="1">
      <c r="A25">
        <f>'97'!N9</f>
        <v>0</v>
      </c>
      <c r="B25" t="str">
        <f>'97'!$B9</f>
        <v/>
      </c>
      <c r="C25" t="str">
        <f>'97'!$C9</f>
        <v/>
      </c>
      <c r="D25">
        <f>'97'!Q9</f>
        <v>0</v>
      </c>
      <c r="E25" t="str">
        <f>'97'!$B9</f>
        <v/>
      </c>
      <c r="F25" t="str">
        <f>'97'!$C9</f>
        <v/>
      </c>
      <c r="G25">
        <f>'97'!T9</f>
        <v>0</v>
      </c>
      <c r="H25" t="str">
        <f>'97'!$B9</f>
        <v/>
      </c>
      <c r="I25" t="str">
        <f>'97'!$C9</f>
        <v/>
      </c>
      <c r="J25">
        <f>'97'!K9</f>
        <v>0</v>
      </c>
      <c r="K25" t="str">
        <f>'97'!$B9</f>
        <v/>
      </c>
      <c r="L25" t="str">
        <f>'97'!$C9</f>
        <v/>
      </c>
      <c r="M25" s="7">
        <v>6.0</v>
      </c>
      <c r="N25">
        <f>'181'!N9</f>
        <v>127.387</v>
      </c>
      <c r="O25" t="str">
        <f>'181'!$B9</f>
        <v>PYLES, HAILEY</v>
      </c>
      <c r="P25" t="str">
        <f>'181'!$C9</f>
        <v>Catoosa</v>
      </c>
      <c r="Q25">
        <f>'181'!Q9</f>
        <v>65.247</v>
      </c>
      <c r="R25" t="str">
        <f>'181'!$B9</f>
        <v>PYLES, HAILEY</v>
      </c>
      <c r="S25" t="str">
        <f>'181'!$C9</f>
        <v>Catoosa</v>
      </c>
      <c r="T25">
        <f>'181'!T9</f>
        <v>149.136</v>
      </c>
      <c r="U25" t="str">
        <f>'181'!$B9</f>
        <v>PYLES, HAILEY</v>
      </c>
      <c r="V25" t="str">
        <f>'181'!$C9</f>
        <v>Catoosa</v>
      </c>
      <c r="W25">
        <f>'181'!K9</f>
        <v>341.77</v>
      </c>
      <c r="X25" t="str">
        <f>'181'!$B9</f>
        <v>PYLES, HAILEY</v>
      </c>
      <c r="Y25" t="str">
        <f>'181'!$C9</f>
        <v>Catoosa</v>
      </c>
    </row>
    <row r="26" ht="12.0" customHeight="1">
      <c r="A26">
        <f>'97'!N10</f>
        <v>0</v>
      </c>
      <c r="B26" t="str">
        <f>'97'!$B10</f>
        <v/>
      </c>
      <c r="C26" t="str">
        <f>'97'!$C10</f>
        <v/>
      </c>
      <c r="D26">
        <f>'97'!Q10</f>
        <v>0</v>
      </c>
      <c r="E26" t="str">
        <f>'97'!$B10</f>
        <v/>
      </c>
      <c r="F26" t="str">
        <f>'97'!$C10</f>
        <v/>
      </c>
      <c r="G26">
        <f>'97'!T10</f>
        <v>0</v>
      </c>
      <c r="H26" t="str">
        <f>'97'!$B10</f>
        <v/>
      </c>
      <c r="I26" t="str">
        <f>'97'!$C10</f>
        <v/>
      </c>
      <c r="J26">
        <f>'97'!K10</f>
        <v>0</v>
      </c>
      <c r="K26" t="str">
        <f>'97'!$B10</f>
        <v/>
      </c>
      <c r="L26" t="str">
        <f>'97'!$C10</f>
        <v/>
      </c>
      <c r="M26" s="7">
        <v>7.0</v>
      </c>
      <c r="N26">
        <f>'181'!N10</f>
        <v>120.8605</v>
      </c>
      <c r="O26" t="str">
        <f>'181'!$B10</f>
        <v>THOMPSON, LEAH</v>
      </c>
      <c r="P26" t="str">
        <f>'181'!$C10</f>
        <v>Sand Springs</v>
      </c>
      <c r="Q26">
        <f>'181'!Q10</f>
        <v>58.797</v>
      </c>
      <c r="R26" t="str">
        <f>'181'!$B10</f>
        <v>THOMPSON, LEAH</v>
      </c>
      <c r="S26" t="str">
        <f>'181'!$C10</f>
        <v>Sand Springs</v>
      </c>
      <c r="T26">
        <f>'181'!T10</f>
        <v>150.259</v>
      </c>
      <c r="U26" t="str">
        <f>'181'!$B10</f>
        <v>THOMPSON, LEAH</v>
      </c>
      <c r="V26" t="str">
        <f>'181'!$C10</f>
        <v>Sand Springs</v>
      </c>
      <c r="W26">
        <f>'181'!K10</f>
        <v>329.9165</v>
      </c>
      <c r="X26" t="str">
        <f>'181'!$B10</f>
        <v>THOMPSON, LEAH</v>
      </c>
      <c r="Y26" t="str">
        <f>'181'!$C10</f>
        <v>Sand Springs</v>
      </c>
    </row>
    <row r="27" ht="12.0" customHeight="1">
      <c r="A27">
        <f>'97'!N11</f>
        <v>0</v>
      </c>
      <c r="B27" t="str">
        <f>'97'!$B11</f>
        <v/>
      </c>
      <c r="C27" t="str">
        <f>'97'!$C11</f>
        <v/>
      </c>
      <c r="D27">
        <f>'97'!Q11</f>
        <v>0</v>
      </c>
      <c r="E27" t="str">
        <f>'97'!$B11</f>
        <v/>
      </c>
      <c r="F27" t="str">
        <f>'97'!$C11</f>
        <v/>
      </c>
      <c r="G27">
        <f>'97'!T11</f>
        <v>0</v>
      </c>
      <c r="H27" t="str">
        <f>'97'!$B11</f>
        <v/>
      </c>
      <c r="I27" t="str">
        <f>'97'!$C11</f>
        <v/>
      </c>
      <c r="J27">
        <f>'97'!K11</f>
        <v>0</v>
      </c>
      <c r="K27" t="str">
        <f>'97'!$B11</f>
        <v/>
      </c>
      <c r="L27" t="str">
        <f>'97'!$C11</f>
        <v/>
      </c>
      <c r="M27" s="7">
        <v>8.0</v>
      </c>
      <c r="N27">
        <f>'181'!N11</f>
        <v>109.165</v>
      </c>
      <c r="O27" t="str">
        <f>'181'!$B11</f>
        <v>BURGESS, JENNA</v>
      </c>
      <c r="P27" t="str">
        <f>'181'!$C11</f>
        <v>Welch</v>
      </c>
      <c r="Q27">
        <f>'181'!Q11</f>
        <v>59.261</v>
      </c>
      <c r="R27" t="str">
        <f>'181'!$B11</f>
        <v>BURGESS, JENNA</v>
      </c>
      <c r="S27" t="str">
        <f>'181'!$C11</f>
        <v>Welch</v>
      </c>
      <c r="T27">
        <f>'181'!T11</f>
        <v>140.355</v>
      </c>
      <c r="U27" t="str">
        <f>'181'!$B11</f>
        <v>BURGESS, JENNA</v>
      </c>
      <c r="V27" t="str">
        <f>'181'!$C11</f>
        <v>Welch</v>
      </c>
      <c r="W27">
        <f>'181'!K11</f>
        <v>308.781</v>
      </c>
      <c r="X27" t="str">
        <f>'181'!$B11</f>
        <v>BURGESS, JENNA</v>
      </c>
      <c r="Y27" t="str">
        <f>'181'!$C11</f>
        <v>Welch</v>
      </c>
    </row>
    <row r="28" ht="12.0" customHeight="1">
      <c r="A28">
        <f>'97'!N12</f>
        <v>0</v>
      </c>
      <c r="B28" t="str">
        <f>'97'!$B12</f>
        <v/>
      </c>
      <c r="C28" t="str">
        <f>'97'!$C12</f>
        <v/>
      </c>
      <c r="D28">
        <f>'97'!Q12</f>
        <v>0</v>
      </c>
      <c r="E28" t="str">
        <f>'97'!$B12</f>
        <v/>
      </c>
      <c r="F28" t="str">
        <f>'97'!$C12</f>
        <v/>
      </c>
      <c r="G28">
        <f>'97'!T12</f>
        <v>0</v>
      </c>
      <c r="H28" t="str">
        <f>'97'!$B12</f>
        <v/>
      </c>
      <c r="I28" t="str">
        <f>'97'!$C12</f>
        <v/>
      </c>
      <c r="J28">
        <f>'97'!K12</f>
        <v>0</v>
      </c>
      <c r="K28" t="str">
        <f>'97'!$B12</f>
        <v/>
      </c>
      <c r="L28" t="str">
        <f>'97'!$C12</f>
        <v/>
      </c>
      <c r="M28" s="7">
        <v>9.0</v>
      </c>
      <c r="N28">
        <f>'181'!N12</f>
        <v>104.1645</v>
      </c>
      <c r="O28" t="str">
        <f>'181'!$B12</f>
        <v>GRANT, KENDELL</v>
      </c>
      <c r="P28" t="str">
        <f>'181'!$C12</f>
        <v>Sand Springs</v>
      </c>
      <c r="Q28">
        <f>'181'!Q12</f>
        <v>59.9735</v>
      </c>
      <c r="R28" t="str">
        <f>'181'!$B12</f>
        <v>GRANT, KENDELL</v>
      </c>
      <c r="S28" t="str">
        <f>'181'!$C12</f>
        <v>Sand Springs</v>
      </c>
      <c r="T28">
        <f>'181'!T12</f>
        <v>132.573</v>
      </c>
      <c r="U28" t="str">
        <f>'181'!$B12</f>
        <v>GRANT, KENDELL</v>
      </c>
      <c r="V28" t="str">
        <f>'181'!$C12</f>
        <v>Sand Springs</v>
      </c>
      <c r="W28">
        <f>'181'!K12</f>
        <v>296.711</v>
      </c>
      <c r="X28" t="str">
        <f>'181'!$B12</f>
        <v>GRANT, KENDELL</v>
      </c>
      <c r="Y28" t="str">
        <f>'181'!$C12</f>
        <v>Sand Springs</v>
      </c>
    </row>
    <row r="29" ht="12.0" customHeight="1">
      <c r="A29">
        <f>'97'!N13</f>
        <v>0</v>
      </c>
      <c r="B29" t="str">
        <f>'97'!$B13</f>
        <v/>
      </c>
      <c r="C29" t="str">
        <f>'97'!$C13</f>
        <v/>
      </c>
      <c r="D29">
        <f>'97'!Q13</f>
        <v>0</v>
      </c>
      <c r="E29" t="str">
        <f>'97'!$B13</f>
        <v/>
      </c>
      <c r="F29" t="str">
        <f>'97'!$C13</f>
        <v/>
      </c>
      <c r="G29">
        <f>'97'!T13</f>
        <v>0</v>
      </c>
      <c r="H29" t="str">
        <f>'97'!$B13</f>
        <v/>
      </c>
      <c r="I29" t="str">
        <f>'97'!$C13</f>
        <v/>
      </c>
      <c r="J29">
        <f>'97'!K13</f>
        <v>0</v>
      </c>
      <c r="K29" t="str">
        <f>'97'!$B13</f>
        <v/>
      </c>
      <c r="L29" t="str">
        <f>'97'!$C13</f>
        <v/>
      </c>
      <c r="M29" s="7">
        <v>10.0</v>
      </c>
      <c r="N29">
        <f>'181'!N13</f>
        <v>87.668</v>
      </c>
      <c r="O29" t="str">
        <f>'181'!$B13</f>
        <v>BUTLER, ROMONA</v>
      </c>
      <c r="P29" t="str">
        <f>'181'!$C13</f>
        <v>Liberty</v>
      </c>
      <c r="Q29">
        <f>'181'!Q13</f>
        <v>72.013</v>
      </c>
      <c r="R29" t="str">
        <f>'181'!$B13</f>
        <v>BUTLER, ROMONA</v>
      </c>
      <c r="S29" t="str">
        <f>'181'!$C13</f>
        <v>Liberty</v>
      </c>
      <c r="T29">
        <f>'181'!T13</f>
        <v>131.502</v>
      </c>
      <c r="U29" t="str">
        <f>'181'!$B13</f>
        <v>BUTLER, ROMONA</v>
      </c>
      <c r="V29" t="str">
        <f>'181'!$C13</f>
        <v>Liberty</v>
      </c>
      <c r="W29">
        <f>'181'!K13</f>
        <v>291.183</v>
      </c>
      <c r="X29" t="str">
        <f>'181'!$B13</f>
        <v>BUTLER, ROMONA</v>
      </c>
      <c r="Y29" t="str">
        <f>'181'!$C13</f>
        <v>Liberty</v>
      </c>
    </row>
    <row r="30" ht="12.0" customHeight="1">
      <c r="A30">
        <f>'97'!N14</f>
        <v>0</v>
      </c>
      <c r="B30" t="str">
        <f>'97'!$B14</f>
        <v/>
      </c>
      <c r="C30" t="str">
        <f>'97'!$C14</f>
        <v/>
      </c>
      <c r="D30">
        <f>'97'!Q14</f>
        <v>0</v>
      </c>
      <c r="E30" t="str">
        <f>'97'!$B14</f>
        <v/>
      </c>
      <c r="F30" t="str">
        <f>'97'!$C14</f>
        <v/>
      </c>
      <c r="G30">
        <f>'97'!T14</f>
        <v>0</v>
      </c>
      <c r="H30" t="str">
        <f>'97'!$B14</f>
        <v/>
      </c>
      <c r="I30" t="str">
        <f>'97'!$C14</f>
        <v/>
      </c>
      <c r="J30">
        <f>'97'!K14</f>
        <v>0</v>
      </c>
      <c r="K30" t="str">
        <f>'97'!$B14</f>
        <v/>
      </c>
      <c r="L30" t="str">
        <f>'97'!$C14</f>
        <v/>
      </c>
      <c r="M30" s="7">
        <v>11.0</v>
      </c>
      <c r="N30">
        <f>'181'!N14</f>
        <v>0</v>
      </c>
      <c r="O30" t="str">
        <f>'181'!$B14</f>
        <v/>
      </c>
      <c r="P30" t="str">
        <f>'181'!$C14</f>
        <v/>
      </c>
      <c r="Q30">
        <f>'181'!Q14</f>
        <v>0</v>
      </c>
      <c r="R30" t="str">
        <f>'181'!$B14</f>
        <v/>
      </c>
      <c r="S30" t="str">
        <f>'181'!$C14</f>
        <v/>
      </c>
      <c r="T30">
        <f>'181'!T14</f>
        <v>0</v>
      </c>
      <c r="U30" t="str">
        <f>'181'!$B14</f>
        <v/>
      </c>
      <c r="V30" t="str">
        <f>'181'!$C14</f>
        <v/>
      </c>
      <c r="W30">
        <f>'181'!K14</f>
        <v>0</v>
      </c>
      <c r="X30" t="str">
        <f>'181'!$B14</f>
        <v/>
      </c>
      <c r="Y30" t="str">
        <f>'181'!$C14</f>
        <v/>
      </c>
    </row>
    <row r="31" ht="12.0" customHeight="1">
      <c r="A31">
        <f>'97'!N15</f>
        <v>0</v>
      </c>
      <c r="B31" t="str">
        <f>'97'!$B15</f>
        <v/>
      </c>
      <c r="C31" t="str">
        <f>'97'!$C15</f>
        <v/>
      </c>
      <c r="D31">
        <f>'97'!Q15</f>
        <v>0</v>
      </c>
      <c r="E31" t="str">
        <f>'97'!$B15</f>
        <v/>
      </c>
      <c r="F31" t="str">
        <f>'97'!$C15</f>
        <v/>
      </c>
      <c r="G31">
        <f>'97'!T15</f>
        <v>0</v>
      </c>
      <c r="H31" t="str">
        <f>'97'!$B15</f>
        <v/>
      </c>
      <c r="I31" t="str">
        <f>'97'!$C15</f>
        <v/>
      </c>
      <c r="J31">
        <f>'97'!K15</f>
        <v>0</v>
      </c>
      <c r="K31" t="str">
        <f>'97'!$B15</f>
        <v/>
      </c>
      <c r="L31" t="str">
        <f>'97'!$C15</f>
        <v/>
      </c>
      <c r="M31" s="7">
        <v>12.0</v>
      </c>
      <c r="N31">
        <f>'181'!N15</f>
        <v>0</v>
      </c>
      <c r="O31" t="str">
        <f>'181'!$B15</f>
        <v/>
      </c>
      <c r="P31" t="str">
        <f>'181'!$C15</f>
        <v/>
      </c>
      <c r="Q31">
        <f>'181'!Q15</f>
        <v>0</v>
      </c>
      <c r="R31" t="str">
        <f>'181'!$B15</f>
        <v/>
      </c>
      <c r="S31" t="str">
        <f>'181'!$C15</f>
        <v/>
      </c>
      <c r="T31">
        <f>'181'!T15</f>
        <v>0</v>
      </c>
      <c r="U31" t="str">
        <f>'181'!$B15</f>
        <v/>
      </c>
      <c r="V31" t="str">
        <f>'181'!$C15</f>
        <v/>
      </c>
      <c r="W31">
        <f>'181'!K15</f>
        <v>0</v>
      </c>
      <c r="X31" t="str">
        <f>'181'!$B15</f>
        <v/>
      </c>
      <c r="Y31" t="str">
        <f>'181'!$C15</f>
        <v/>
      </c>
    </row>
    <row r="32" ht="12.0" customHeight="1">
      <c r="A32">
        <f>'97'!N16</f>
        <v>0</v>
      </c>
      <c r="B32" t="str">
        <f>'97'!$B16</f>
        <v/>
      </c>
      <c r="C32" t="str">
        <f>'97'!$C16</f>
        <v/>
      </c>
      <c r="D32">
        <f>'97'!Q16</f>
        <v>0</v>
      </c>
      <c r="E32" t="str">
        <f>'97'!$B16</f>
        <v/>
      </c>
      <c r="F32" t="str">
        <f>'97'!$C16</f>
        <v/>
      </c>
      <c r="G32">
        <f>'97'!T16</f>
        <v>0</v>
      </c>
      <c r="H32" t="str">
        <f>'97'!$B16</f>
        <v/>
      </c>
      <c r="I32" t="str">
        <f>'97'!$C16</f>
        <v/>
      </c>
      <c r="J32">
        <f>'97'!K16</f>
        <v>0</v>
      </c>
      <c r="K32" t="str">
        <f>'97'!$B16</f>
        <v/>
      </c>
      <c r="L32" t="str">
        <f>'97'!$C16</f>
        <v/>
      </c>
      <c r="M32" s="7">
        <v>13.0</v>
      </c>
      <c r="N32">
        <f>'181'!N16</f>
        <v>0</v>
      </c>
      <c r="O32" t="str">
        <f>'181'!$B16</f>
        <v/>
      </c>
      <c r="P32" t="str">
        <f>'181'!$C16</f>
        <v/>
      </c>
      <c r="Q32">
        <f>'181'!Q16</f>
        <v>0</v>
      </c>
      <c r="R32" t="str">
        <f>'181'!$B16</f>
        <v/>
      </c>
      <c r="S32" t="str">
        <f>'181'!$C16</f>
        <v/>
      </c>
      <c r="T32">
        <f>'181'!T16</f>
        <v>0</v>
      </c>
      <c r="U32" t="str">
        <f>'181'!$B16</f>
        <v/>
      </c>
      <c r="V32" t="str">
        <f>'181'!$C16</f>
        <v/>
      </c>
      <c r="W32">
        <f>'181'!K16</f>
        <v>0</v>
      </c>
      <c r="X32" t="str">
        <f>'181'!$B16</f>
        <v/>
      </c>
      <c r="Y32" t="str">
        <f>'181'!$C16</f>
        <v/>
      </c>
    </row>
    <row r="33" ht="12.0" customHeight="1">
      <c r="A33">
        <f>'97'!N17</f>
        <v>0</v>
      </c>
      <c r="B33" t="str">
        <f>'97'!$B17</f>
        <v/>
      </c>
      <c r="C33" t="str">
        <f>'97'!$C17</f>
        <v/>
      </c>
      <c r="D33">
        <f>'97'!Q17</f>
        <v>0</v>
      </c>
      <c r="E33" t="str">
        <f>'97'!$B17</f>
        <v/>
      </c>
      <c r="F33" t="str">
        <f>'97'!$C17</f>
        <v/>
      </c>
      <c r="G33">
        <f>'97'!T17</f>
        <v>0</v>
      </c>
      <c r="H33" t="str">
        <f>'97'!$B17</f>
        <v/>
      </c>
      <c r="I33" t="str">
        <f>'97'!$C17</f>
        <v/>
      </c>
      <c r="J33">
        <f>'97'!K17</f>
        <v>0</v>
      </c>
      <c r="K33" t="str">
        <f>'97'!$B17</f>
        <v/>
      </c>
      <c r="L33" t="str">
        <f>'97'!$C17</f>
        <v/>
      </c>
      <c r="M33" s="7">
        <v>14.0</v>
      </c>
      <c r="N33">
        <f>'181'!N17</f>
        <v>0</v>
      </c>
      <c r="O33" t="str">
        <f>'181'!$B17</f>
        <v/>
      </c>
      <c r="P33" t="str">
        <f>'181'!$C17</f>
        <v/>
      </c>
      <c r="Q33">
        <f>'181'!Q17</f>
        <v>0</v>
      </c>
      <c r="R33" t="str">
        <f>'181'!$B17</f>
        <v/>
      </c>
      <c r="S33" t="str">
        <f>'181'!$C17</f>
        <v/>
      </c>
      <c r="T33">
        <f>'181'!T17</f>
        <v>0</v>
      </c>
      <c r="U33" t="str">
        <f>'181'!$B17</f>
        <v/>
      </c>
      <c r="V33" t="str">
        <f>'181'!$C17</f>
        <v/>
      </c>
      <c r="W33">
        <f>'181'!K17</f>
        <v>0</v>
      </c>
      <c r="X33" t="str">
        <f>'181'!$B17</f>
        <v/>
      </c>
      <c r="Y33" t="str">
        <f>'181'!$C17</f>
        <v/>
      </c>
    </row>
    <row r="34" ht="12.0" customHeight="1">
      <c r="A34">
        <f>'97'!N18</f>
        <v>0</v>
      </c>
      <c r="B34" t="str">
        <f>'97'!$B18</f>
        <v/>
      </c>
      <c r="C34" t="str">
        <f>'97'!$C18</f>
        <v/>
      </c>
      <c r="D34">
        <f>'97'!Q18</f>
        <v>0</v>
      </c>
      <c r="E34" t="str">
        <f>'97'!$B18</f>
        <v/>
      </c>
      <c r="F34" t="str">
        <f>'97'!$C18</f>
        <v/>
      </c>
      <c r="G34">
        <f>'97'!T18</f>
        <v>0</v>
      </c>
      <c r="H34" t="str">
        <f>'97'!$B18</f>
        <v/>
      </c>
      <c r="I34" t="str">
        <f>'97'!$C18</f>
        <v/>
      </c>
      <c r="J34">
        <f>'97'!K18</f>
        <v>0</v>
      </c>
      <c r="K34" t="str">
        <f>'97'!$B18</f>
        <v/>
      </c>
      <c r="L34" t="str">
        <f>'97'!$C18</f>
        <v/>
      </c>
      <c r="M34" s="7">
        <v>15.0</v>
      </c>
      <c r="N34">
        <f>'181'!N18</f>
        <v>0</v>
      </c>
      <c r="O34" t="str">
        <f>'181'!$B18</f>
        <v/>
      </c>
      <c r="P34" t="str">
        <f>'181'!$C18</f>
        <v/>
      </c>
      <c r="Q34">
        <f>'181'!Q18</f>
        <v>0</v>
      </c>
      <c r="R34" t="str">
        <f>'181'!$B18</f>
        <v/>
      </c>
      <c r="S34" t="str">
        <f>'181'!$C18</f>
        <v/>
      </c>
      <c r="T34">
        <f>'181'!T18</f>
        <v>0</v>
      </c>
      <c r="U34" t="str">
        <f>'181'!$B18</f>
        <v/>
      </c>
      <c r="V34" t="str">
        <f>'181'!$C18</f>
        <v/>
      </c>
      <c r="W34">
        <f>'181'!K18</f>
        <v>0</v>
      </c>
      <c r="X34" t="str">
        <f>'181'!$B18</f>
        <v/>
      </c>
      <c r="Y34" t="str">
        <f>'181'!$C18</f>
        <v/>
      </c>
    </row>
    <row r="35" ht="12.0" customHeight="1">
      <c r="A35">
        <f>'97'!N19</f>
        <v>0</v>
      </c>
      <c r="B35" t="str">
        <f>'97'!$B19</f>
        <v/>
      </c>
      <c r="C35" t="str">
        <f>'97'!$C19</f>
        <v/>
      </c>
      <c r="D35">
        <f>'97'!Q19</f>
        <v>0</v>
      </c>
      <c r="E35" t="str">
        <f>'97'!$B19</f>
        <v/>
      </c>
      <c r="F35" t="str">
        <f>'97'!$C19</f>
        <v/>
      </c>
      <c r="G35">
        <f>'97'!T19</f>
        <v>0</v>
      </c>
      <c r="H35" t="str">
        <f>'97'!$B19</f>
        <v/>
      </c>
      <c r="I35" t="str">
        <f>'97'!$C19</f>
        <v/>
      </c>
      <c r="J35">
        <f>'97'!K19</f>
        <v>0</v>
      </c>
      <c r="K35" t="str">
        <f>'97'!$B19</f>
        <v/>
      </c>
      <c r="L35" t="str">
        <f>'97'!$C19</f>
        <v/>
      </c>
      <c r="M35" s="7">
        <v>16.0</v>
      </c>
      <c r="N35">
        <f>'181'!N19</f>
        <v>0</v>
      </c>
      <c r="O35" t="str">
        <f>'181'!$B19</f>
        <v/>
      </c>
      <c r="P35" t="str">
        <f>'181'!$C19</f>
        <v/>
      </c>
      <c r="Q35">
        <f>'181'!Q19</f>
        <v>0</v>
      </c>
      <c r="R35" t="str">
        <f>'181'!$B19</f>
        <v/>
      </c>
      <c r="S35" t="str">
        <f>'181'!$C19</f>
        <v/>
      </c>
      <c r="T35">
        <f>'181'!T19</f>
        <v>0</v>
      </c>
      <c r="U35" t="str">
        <f>'181'!$B19</f>
        <v/>
      </c>
      <c r="V35" t="str">
        <f>'181'!$C19</f>
        <v/>
      </c>
      <c r="W35">
        <f>'181'!K19</f>
        <v>0</v>
      </c>
      <c r="X35" t="str">
        <f>'181'!$B19</f>
        <v/>
      </c>
      <c r="Y35" t="str">
        <f>'181'!$C19</f>
        <v/>
      </c>
    </row>
    <row r="36" ht="12.0" customHeight="1">
      <c r="A36">
        <f>'97'!N20</f>
        <v>0</v>
      </c>
      <c r="B36" t="str">
        <f>'97'!$B20</f>
        <v/>
      </c>
      <c r="C36" t="str">
        <f>'97'!$C20</f>
        <v/>
      </c>
      <c r="D36">
        <f>'97'!Q20</f>
        <v>0</v>
      </c>
      <c r="E36" t="str">
        <f>'97'!$B20</f>
        <v/>
      </c>
      <c r="F36" t="str">
        <f>'97'!$C20</f>
        <v/>
      </c>
      <c r="G36">
        <f>'97'!T20</f>
        <v>0</v>
      </c>
      <c r="H36" t="str">
        <f>'97'!$B20</f>
        <v/>
      </c>
      <c r="I36" t="str">
        <f>'97'!$C20</f>
        <v/>
      </c>
      <c r="J36">
        <f>'97'!K20</f>
        <v>0</v>
      </c>
      <c r="K36" t="str">
        <f>'97'!$B20</f>
        <v/>
      </c>
      <c r="L36" t="str">
        <f>'97'!$C20</f>
        <v/>
      </c>
      <c r="M36" s="7">
        <v>17.0</v>
      </c>
      <c r="N36">
        <f>'181'!N20</f>
        <v>0</v>
      </c>
      <c r="O36" t="str">
        <f>'181'!$B20</f>
        <v/>
      </c>
      <c r="P36" t="str">
        <f>'181'!$C20</f>
        <v/>
      </c>
      <c r="Q36">
        <f>'181'!Q20</f>
        <v>0</v>
      </c>
      <c r="R36" t="str">
        <f>'181'!$B20</f>
        <v/>
      </c>
      <c r="S36" t="str">
        <f>'181'!$C20</f>
        <v/>
      </c>
      <c r="T36">
        <f>'181'!T20</f>
        <v>0</v>
      </c>
      <c r="U36" t="str">
        <f>'181'!$B20</f>
        <v/>
      </c>
      <c r="V36" t="str">
        <f>'181'!$C20</f>
        <v/>
      </c>
      <c r="W36">
        <f>'181'!K20</f>
        <v>0</v>
      </c>
      <c r="X36" t="str">
        <f>'181'!$B20</f>
        <v/>
      </c>
      <c r="Y36" t="str">
        <f>'181'!$C20</f>
        <v/>
      </c>
    </row>
    <row r="37" ht="12.0" customHeight="1">
      <c r="A37">
        <f>'97'!N21</f>
        <v>0</v>
      </c>
      <c r="B37" t="str">
        <f>'97'!$B21</f>
        <v/>
      </c>
      <c r="C37" t="str">
        <f>'97'!$C21</f>
        <v/>
      </c>
      <c r="D37">
        <f>'97'!Q21</f>
        <v>0</v>
      </c>
      <c r="E37" t="str">
        <f>'97'!$B21</f>
        <v/>
      </c>
      <c r="F37" t="str">
        <f>'97'!$C21</f>
        <v/>
      </c>
      <c r="G37">
        <f>'97'!T21</f>
        <v>0</v>
      </c>
      <c r="H37" t="str">
        <f>'97'!$B21</f>
        <v/>
      </c>
      <c r="I37" t="str">
        <f>'97'!$C21</f>
        <v/>
      </c>
      <c r="J37">
        <f>'97'!K21</f>
        <v>0</v>
      </c>
      <c r="K37" t="str">
        <f>'97'!$B21</f>
        <v/>
      </c>
      <c r="L37" t="str">
        <f>'97'!$C21</f>
        <v/>
      </c>
      <c r="M37" s="7">
        <v>18.0</v>
      </c>
      <c r="N37">
        <f>'181'!N21</f>
        <v>0</v>
      </c>
      <c r="O37" t="str">
        <f>'181'!$B21</f>
        <v/>
      </c>
      <c r="P37" t="str">
        <f>'181'!$C21</f>
        <v/>
      </c>
      <c r="Q37">
        <f>'181'!Q21</f>
        <v>0</v>
      </c>
      <c r="R37" t="str">
        <f>'181'!$B21</f>
        <v/>
      </c>
      <c r="S37" t="str">
        <f>'181'!$C21</f>
        <v/>
      </c>
      <c r="T37">
        <f>'181'!T21</f>
        <v>0</v>
      </c>
      <c r="U37" t="str">
        <f>'181'!$B21</f>
        <v/>
      </c>
      <c r="V37" t="str">
        <f>'181'!$C21</f>
        <v/>
      </c>
      <c r="W37">
        <f>'181'!K21</f>
        <v>0</v>
      </c>
      <c r="X37" t="str">
        <f>'181'!$B21</f>
        <v/>
      </c>
      <c r="Y37" t="str">
        <f>'181'!$C21</f>
        <v/>
      </c>
    </row>
    <row r="38" ht="12.0" customHeight="1">
      <c r="A38">
        <f>'97'!N22</f>
        <v>0</v>
      </c>
      <c r="B38" t="str">
        <f>'97'!$B22</f>
        <v/>
      </c>
      <c r="C38" t="str">
        <f>'97'!$C22</f>
        <v/>
      </c>
      <c r="D38">
        <f>'97'!Q22</f>
        <v>0</v>
      </c>
      <c r="E38" t="str">
        <f>'97'!$B22</f>
        <v/>
      </c>
      <c r="F38" t="str">
        <f>'97'!$C22</f>
        <v/>
      </c>
      <c r="G38">
        <f>'97'!T22</f>
        <v>0</v>
      </c>
      <c r="H38" t="str">
        <f>'97'!$B22</f>
        <v/>
      </c>
      <c r="I38" t="str">
        <f>'97'!$C22</f>
        <v/>
      </c>
      <c r="J38">
        <f>'97'!K22</f>
        <v>0</v>
      </c>
      <c r="K38" t="str">
        <f>'97'!$B22</f>
        <v/>
      </c>
      <c r="L38" t="str">
        <f>'97'!$C22</f>
        <v/>
      </c>
      <c r="M38" s="7">
        <v>19.0</v>
      </c>
      <c r="N38">
        <f>'181'!N22</f>
        <v>0</v>
      </c>
      <c r="O38" t="str">
        <f>'181'!$B22</f>
        <v/>
      </c>
      <c r="P38" t="str">
        <f>'181'!$C22</f>
        <v/>
      </c>
      <c r="Q38">
        <f>'181'!Q22</f>
        <v>0</v>
      </c>
      <c r="R38" t="str">
        <f>'181'!$B22</f>
        <v/>
      </c>
      <c r="S38" t="str">
        <f>'181'!$C22</f>
        <v/>
      </c>
      <c r="T38">
        <f>'181'!T22</f>
        <v>0</v>
      </c>
      <c r="U38" t="str">
        <f>'181'!$B22</f>
        <v/>
      </c>
      <c r="V38" t="str">
        <f>'181'!$C22</f>
        <v/>
      </c>
      <c r="W38">
        <f>'181'!K22</f>
        <v>0</v>
      </c>
      <c r="X38" t="str">
        <f>'181'!$B22</f>
        <v/>
      </c>
      <c r="Y38" t="str">
        <f>'181'!$C22</f>
        <v/>
      </c>
    </row>
    <row r="39" ht="12.0" customHeight="1">
      <c r="A39">
        <f>'97'!N23</f>
        <v>0</v>
      </c>
      <c r="B39" t="str">
        <f>'97'!$B23</f>
        <v/>
      </c>
      <c r="C39" t="str">
        <f>'97'!$C23</f>
        <v/>
      </c>
      <c r="D39">
        <f>'97'!Q23</f>
        <v>0</v>
      </c>
      <c r="E39" t="str">
        <f>'97'!$B23</f>
        <v/>
      </c>
      <c r="F39" t="str">
        <f>'97'!$C23</f>
        <v/>
      </c>
      <c r="G39">
        <f>'97'!T23</f>
        <v>0</v>
      </c>
      <c r="H39" t="str">
        <f>'97'!$B23</f>
        <v/>
      </c>
      <c r="I39" t="str">
        <f>'97'!$C23</f>
        <v/>
      </c>
      <c r="J39">
        <f>'97'!K23</f>
        <v>0</v>
      </c>
      <c r="K39" t="str">
        <f>'97'!$B23</f>
        <v/>
      </c>
      <c r="L39" t="str">
        <f>'97'!$C23</f>
        <v/>
      </c>
      <c r="M39" s="7">
        <v>20.0</v>
      </c>
      <c r="N39">
        <f>'181'!N23</f>
        <v>0</v>
      </c>
      <c r="O39" t="str">
        <f>'181'!$B23</f>
        <v/>
      </c>
      <c r="P39" t="str">
        <f>'181'!$C23</f>
        <v/>
      </c>
      <c r="Q39">
        <f>'181'!Q23</f>
        <v>0</v>
      </c>
      <c r="R39" t="str">
        <f>'181'!$B23</f>
        <v/>
      </c>
      <c r="S39" t="str">
        <f>'181'!$C23</f>
        <v/>
      </c>
      <c r="T39">
        <f>'181'!T23</f>
        <v>0</v>
      </c>
      <c r="U39" t="str">
        <f>'181'!$B23</f>
        <v/>
      </c>
      <c r="V39" t="str">
        <f>'181'!$C23</f>
        <v/>
      </c>
      <c r="W39">
        <f>'181'!K23</f>
        <v>0</v>
      </c>
      <c r="X39" t="str">
        <f>'181'!$B23</f>
        <v/>
      </c>
      <c r="Y39" t="str">
        <f>'181'!$C23</f>
        <v/>
      </c>
    </row>
    <row r="40" ht="12.0" customHeight="1">
      <c r="A40">
        <f>'97'!N24</f>
        <v>0</v>
      </c>
      <c r="B40" t="str">
        <f>'97'!$B24</f>
        <v/>
      </c>
      <c r="C40" t="str">
        <f>'97'!$C24</f>
        <v/>
      </c>
      <c r="D40">
        <f>'97'!Q24</f>
        <v>0</v>
      </c>
      <c r="E40" t="str">
        <f>'97'!$B24</f>
        <v/>
      </c>
      <c r="F40" t="str">
        <f>'97'!$C24</f>
        <v/>
      </c>
      <c r="G40">
        <f>'97'!T24</f>
        <v>0</v>
      </c>
      <c r="H40" t="str">
        <f>'97'!$B24</f>
        <v/>
      </c>
      <c r="I40" t="str">
        <f>'97'!$C24</f>
        <v/>
      </c>
      <c r="J40">
        <f>'97'!K24</f>
        <v>0</v>
      </c>
      <c r="K40" t="str">
        <f>'97'!$B24</f>
        <v/>
      </c>
      <c r="L40" t="str">
        <f>'97'!$C24</f>
        <v/>
      </c>
      <c r="M40" s="7">
        <v>21.0</v>
      </c>
      <c r="N40">
        <f>'181'!N24</f>
        <v>0</v>
      </c>
      <c r="O40" t="str">
        <f>'181'!$B24</f>
        <v/>
      </c>
      <c r="P40" t="str">
        <f>'181'!$C24</f>
        <v/>
      </c>
      <c r="Q40">
        <f>'181'!Q24</f>
        <v>0</v>
      </c>
      <c r="R40" t="str">
        <f>'181'!$B24</f>
        <v/>
      </c>
      <c r="S40" t="str">
        <f>'181'!$C24</f>
        <v/>
      </c>
      <c r="T40">
        <f>'181'!T24</f>
        <v>0</v>
      </c>
      <c r="U40" t="str">
        <f>'181'!$B24</f>
        <v/>
      </c>
      <c r="V40" t="str">
        <f>'181'!$C24</f>
        <v/>
      </c>
      <c r="W40">
        <f>'181'!K24</f>
        <v>0</v>
      </c>
      <c r="X40" t="str">
        <f>'181'!$B24</f>
        <v/>
      </c>
      <c r="Y40" t="str">
        <f>'181'!$C24</f>
        <v/>
      </c>
    </row>
    <row r="41" ht="12.0" customHeight="1">
      <c r="A41">
        <f>'97'!N25</f>
        <v>0</v>
      </c>
      <c r="B41" t="str">
        <f>'97'!$B25</f>
        <v/>
      </c>
      <c r="C41" t="str">
        <f>'97'!$C25</f>
        <v/>
      </c>
      <c r="D41">
        <f>'97'!Q25</f>
        <v>0</v>
      </c>
      <c r="E41" t="str">
        <f>'97'!$B25</f>
        <v/>
      </c>
      <c r="F41" t="str">
        <f>'97'!$C25</f>
        <v/>
      </c>
      <c r="G41">
        <f>'97'!T25</f>
        <v>0</v>
      </c>
      <c r="H41" t="str">
        <f>'97'!$B25</f>
        <v/>
      </c>
      <c r="I41" t="str">
        <f>'97'!$C25</f>
        <v/>
      </c>
      <c r="J41">
        <f>'97'!K25</f>
        <v>0</v>
      </c>
      <c r="K41" t="str">
        <f>'97'!$B25</f>
        <v/>
      </c>
      <c r="L41" t="str">
        <f>'97'!$C25</f>
        <v/>
      </c>
      <c r="M41" s="7">
        <v>22.0</v>
      </c>
      <c r="N41">
        <f>'181'!N25</f>
        <v>0</v>
      </c>
      <c r="O41" t="str">
        <f>'181'!$B25</f>
        <v/>
      </c>
      <c r="P41" t="str">
        <f>'181'!$C25</f>
        <v/>
      </c>
      <c r="Q41">
        <f>'181'!Q25</f>
        <v>0</v>
      </c>
      <c r="R41" t="str">
        <f>'181'!$B25</f>
        <v/>
      </c>
      <c r="S41" t="str">
        <f>'181'!$C25</f>
        <v/>
      </c>
      <c r="T41">
        <f>'181'!T25</f>
        <v>0</v>
      </c>
      <c r="U41" t="str">
        <f>'181'!$B25</f>
        <v/>
      </c>
      <c r="V41" t="str">
        <f>'181'!$C25</f>
        <v/>
      </c>
      <c r="W41">
        <f>'181'!K25</f>
        <v>0</v>
      </c>
      <c r="X41" t="str">
        <f>'181'!$B25</f>
        <v/>
      </c>
      <c r="Y41" t="str">
        <f>'181'!$C25</f>
        <v/>
      </c>
    </row>
    <row r="42" ht="12.0" customHeight="1">
      <c r="A42">
        <f>'97'!N26</f>
        <v>0</v>
      </c>
      <c r="B42" t="str">
        <f>'97'!$B26</f>
        <v/>
      </c>
      <c r="C42" t="str">
        <f>'97'!$C26</f>
        <v/>
      </c>
      <c r="D42">
        <f>'97'!Q26</f>
        <v>0</v>
      </c>
      <c r="E42" t="str">
        <f>'97'!$B26</f>
        <v/>
      </c>
      <c r="F42" t="str">
        <f>'97'!$C26</f>
        <v/>
      </c>
      <c r="G42">
        <f>'97'!T26</f>
        <v>0</v>
      </c>
      <c r="H42" t="str">
        <f>'97'!$B26</f>
        <v/>
      </c>
      <c r="I42" t="str">
        <f>'97'!$C26</f>
        <v/>
      </c>
      <c r="J42">
        <f>'97'!K26</f>
        <v>0</v>
      </c>
      <c r="K42" t="str">
        <f>'97'!$B26</f>
        <v/>
      </c>
      <c r="L42" t="str">
        <f>'97'!$C26</f>
        <v/>
      </c>
      <c r="M42" s="7">
        <v>23.0</v>
      </c>
      <c r="N42">
        <f>'181'!N26</f>
        <v>0</v>
      </c>
      <c r="O42" t="str">
        <f>'181'!$B26</f>
        <v/>
      </c>
      <c r="P42" t="str">
        <f>'181'!$C26</f>
        <v/>
      </c>
      <c r="Q42">
        <f>'181'!Q26</f>
        <v>0</v>
      </c>
      <c r="R42" t="str">
        <f>'181'!$B26</f>
        <v/>
      </c>
      <c r="S42" t="str">
        <f>'181'!$C26</f>
        <v/>
      </c>
      <c r="T42">
        <f>'181'!T26</f>
        <v>0</v>
      </c>
      <c r="U42" t="str">
        <f>'181'!$B26</f>
        <v/>
      </c>
      <c r="V42" t="str">
        <f>'181'!$C26</f>
        <v/>
      </c>
      <c r="W42">
        <f>'181'!K26</f>
        <v>0</v>
      </c>
      <c r="X42" t="str">
        <f>'181'!$B26</f>
        <v/>
      </c>
      <c r="Y42" t="str">
        <f>'181'!$C26</f>
        <v/>
      </c>
    </row>
    <row r="43" ht="12.0" customHeight="1">
      <c r="A43">
        <f>'97'!N27</f>
        <v>0</v>
      </c>
      <c r="B43" t="str">
        <f>'97'!$B27</f>
        <v/>
      </c>
      <c r="C43" t="str">
        <f>'97'!$C27</f>
        <v/>
      </c>
      <c r="D43">
        <f>'97'!Q27</f>
        <v>0</v>
      </c>
      <c r="E43" t="str">
        <f>'97'!$B27</f>
        <v/>
      </c>
      <c r="F43" t="str">
        <f>'97'!$C27</f>
        <v/>
      </c>
      <c r="G43">
        <f>'97'!T27</f>
        <v>0</v>
      </c>
      <c r="H43" t="str">
        <f>'97'!$B27</f>
        <v/>
      </c>
      <c r="I43" t="str">
        <f>'97'!$C27</f>
        <v/>
      </c>
      <c r="J43">
        <f>'97'!K27</f>
        <v>0</v>
      </c>
      <c r="K43" t="str">
        <f>'97'!$B27</f>
        <v/>
      </c>
      <c r="L43" t="str">
        <f>'97'!$C27</f>
        <v/>
      </c>
      <c r="M43" s="7">
        <v>24.0</v>
      </c>
      <c r="N43">
        <f>'181'!N27</f>
        <v>0</v>
      </c>
      <c r="O43" t="str">
        <f>'181'!$B27</f>
        <v/>
      </c>
      <c r="P43" t="str">
        <f>'181'!$C27</f>
        <v/>
      </c>
      <c r="Q43">
        <f>'181'!Q27</f>
        <v>0</v>
      </c>
      <c r="R43" t="str">
        <f>'181'!$B27</f>
        <v/>
      </c>
      <c r="S43" t="str">
        <f>'181'!$C27</f>
        <v/>
      </c>
      <c r="T43">
        <f>'181'!T27</f>
        <v>0</v>
      </c>
      <c r="U43" t="str">
        <f>'181'!$B27</f>
        <v/>
      </c>
      <c r="V43" t="str">
        <f>'181'!$C27</f>
        <v/>
      </c>
      <c r="W43">
        <f>'181'!K27</f>
        <v>0</v>
      </c>
      <c r="X43" t="str">
        <f>'181'!$B27</f>
        <v/>
      </c>
      <c r="Y43" t="str">
        <f>'181'!$C27</f>
        <v/>
      </c>
    </row>
    <row r="44" ht="12.0" customHeight="1">
      <c r="A44">
        <f>'97'!N28</f>
        <v>0</v>
      </c>
      <c r="B44" t="str">
        <f>'97'!$B28</f>
        <v/>
      </c>
      <c r="C44" t="str">
        <f>'97'!$C28</f>
        <v/>
      </c>
      <c r="D44">
        <f>'97'!Q28</f>
        <v>0</v>
      </c>
      <c r="E44" t="str">
        <f>'97'!$B28</f>
        <v/>
      </c>
      <c r="F44" t="str">
        <f>'97'!$C28</f>
        <v/>
      </c>
      <c r="G44">
        <f>'97'!T28</f>
        <v>0</v>
      </c>
      <c r="H44" t="str">
        <f>'97'!$B28</f>
        <v/>
      </c>
      <c r="I44" t="str">
        <f>'97'!$C28</f>
        <v/>
      </c>
      <c r="J44">
        <f>'97'!K28</f>
        <v>0</v>
      </c>
      <c r="K44" t="str">
        <f>'97'!$B28</f>
        <v/>
      </c>
      <c r="L44" t="str">
        <f>'97'!$C28</f>
        <v/>
      </c>
      <c r="M44" s="7">
        <v>25.0</v>
      </c>
      <c r="N44">
        <f>'181'!N28</f>
        <v>0</v>
      </c>
      <c r="O44" t="str">
        <f>'181'!$B28</f>
        <v/>
      </c>
      <c r="P44" t="str">
        <f>'181'!$C28</f>
        <v/>
      </c>
      <c r="Q44">
        <f>'181'!Q28</f>
        <v>0</v>
      </c>
      <c r="R44" t="str">
        <f>'181'!$B28</f>
        <v/>
      </c>
      <c r="S44" t="str">
        <f>'181'!$C28</f>
        <v/>
      </c>
      <c r="T44">
        <f>'181'!T28</f>
        <v>0</v>
      </c>
      <c r="U44" t="str">
        <f>'181'!$B28</f>
        <v/>
      </c>
      <c r="V44" t="str">
        <f>'181'!$C28</f>
        <v/>
      </c>
      <c r="W44">
        <f>'181'!K28</f>
        <v>0</v>
      </c>
      <c r="X44" t="str">
        <f>'181'!$B28</f>
        <v/>
      </c>
      <c r="Y44" t="str">
        <f>'181'!$C28</f>
        <v/>
      </c>
    </row>
    <row r="45" ht="12.0" customHeight="1">
      <c r="A45">
        <f>'97'!N29</f>
        <v>0</v>
      </c>
      <c r="B45" t="str">
        <f>'97'!$B29</f>
        <v/>
      </c>
      <c r="C45" t="str">
        <f>'97'!$C29</f>
        <v/>
      </c>
      <c r="D45">
        <f>'97'!Q29</f>
        <v>0</v>
      </c>
      <c r="E45" t="str">
        <f>'97'!$B29</f>
        <v/>
      </c>
      <c r="F45" t="str">
        <f>'97'!$C29</f>
        <v/>
      </c>
      <c r="G45">
        <f>'97'!T29</f>
        <v>0</v>
      </c>
      <c r="H45" t="str">
        <f>'97'!$B29</f>
        <v/>
      </c>
      <c r="I45" t="str">
        <f>'97'!$C29</f>
        <v/>
      </c>
      <c r="J45">
        <f>'97'!K29</f>
        <v>0</v>
      </c>
      <c r="K45" t="str">
        <f>'97'!$B29</f>
        <v/>
      </c>
      <c r="L45" t="str">
        <f>'97'!$C29</f>
        <v/>
      </c>
      <c r="M45" s="7">
        <v>26.0</v>
      </c>
      <c r="N45">
        <f>'181'!N29</f>
        <v>0</v>
      </c>
      <c r="O45" t="str">
        <f>'181'!$B29</f>
        <v/>
      </c>
      <c r="P45" t="str">
        <f>'181'!$C29</f>
        <v/>
      </c>
      <c r="Q45">
        <f>'181'!Q29</f>
        <v>0</v>
      </c>
      <c r="R45" t="str">
        <f>'181'!$B29</f>
        <v/>
      </c>
      <c r="S45" t="str">
        <f>'181'!$C29</f>
        <v/>
      </c>
      <c r="T45">
        <f>'181'!T29</f>
        <v>0</v>
      </c>
      <c r="U45" t="str">
        <f>'181'!$B29</f>
        <v/>
      </c>
      <c r="V45" t="str">
        <f>'181'!$C29</f>
        <v/>
      </c>
      <c r="W45">
        <f>'181'!K29</f>
        <v>0</v>
      </c>
      <c r="X45" t="str">
        <f>'181'!$B29</f>
        <v/>
      </c>
      <c r="Y45" t="str">
        <f>'181'!$C29</f>
        <v/>
      </c>
    </row>
    <row r="46" ht="12.0" customHeight="1">
      <c r="A46">
        <f>'97'!N30</f>
        <v>0</v>
      </c>
      <c r="B46" t="str">
        <f>'97'!$B30</f>
        <v/>
      </c>
      <c r="C46" t="str">
        <f>'97'!$C30</f>
        <v/>
      </c>
      <c r="D46">
        <f>'97'!Q30</f>
        <v>0</v>
      </c>
      <c r="E46" t="str">
        <f>'97'!$B30</f>
        <v/>
      </c>
      <c r="F46" t="str">
        <f>'97'!$C30</f>
        <v/>
      </c>
      <c r="G46">
        <f>'97'!T30</f>
        <v>0</v>
      </c>
      <c r="H46" t="str">
        <f>'97'!$B30</f>
        <v/>
      </c>
      <c r="I46" t="str">
        <f>'97'!$C30</f>
        <v/>
      </c>
      <c r="J46">
        <f>'97'!K30</f>
        <v>0</v>
      </c>
      <c r="K46" t="str">
        <f>'97'!$B30</f>
        <v/>
      </c>
      <c r="L46" t="str">
        <f>'97'!$C30</f>
        <v/>
      </c>
      <c r="M46" s="7">
        <v>27.0</v>
      </c>
      <c r="N46">
        <f>'181'!N30</f>
        <v>0</v>
      </c>
      <c r="O46" t="str">
        <f>'181'!$B30</f>
        <v/>
      </c>
      <c r="P46" t="str">
        <f>'181'!$C30</f>
        <v/>
      </c>
      <c r="Q46">
        <f>'181'!Q30</f>
        <v>0</v>
      </c>
      <c r="R46" t="str">
        <f>'181'!$B30</f>
        <v/>
      </c>
      <c r="S46" t="str">
        <f>'181'!$C30</f>
        <v/>
      </c>
      <c r="T46">
        <f>'181'!T30</f>
        <v>0</v>
      </c>
      <c r="U46" t="str">
        <f>'181'!$B30</f>
        <v/>
      </c>
      <c r="V46" t="str">
        <f>'181'!$C30</f>
        <v/>
      </c>
      <c r="W46">
        <f>'181'!K30</f>
        <v>0</v>
      </c>
      <c r="X46" t="str">
        <f>'181'!$B30</f>
        <v/>
      </c>
      <c r="Y46" t="str">
        <f>'181'!$C30</f>
        <v/>
      </c>
    </row>
    <row r="47" ht="12.0" customHeight="1">
      <c r="A47">
        <f>'97'!N31</f>
        <v>0</v>
      </c>
      <c r="B47" t="str">
        <f>'97'!$B31</f>
        <v/>
      </c>
      <c r="C47" t="str">
        <f>'97'!$C31</f>
        <v/>
      </c>
      <c r="D47">
        <f>'97'!Q31</f>
        <v>0</v>
      </c>
      <c r="E47" t="str">
        <f>'97'!$B31</f>
        <v/>
      </c>
      <c r="F47" t="str">
        <f>'97'!$C31</f>
        <v/>
      </c>
      <c r="G47">
        <f>'97'!T31</f>
        <v>0</v>
      </c>
      <c r="H47" t="str">
        <f>'97'!$B31</f>
        <v/>
      </c>
      <c r="I47" t="str">
        <f>'97'!$C31</f>
        <v/>
      </c>
      <c r="J47">
        <f>'97'!K31</f>
        <v>0</v>
      </c>
      <c r="K47" t="str">
        <f>'97'!$B31</f>
        <v/>
      </c>
      <c r="L47" t="str">
        <f>'97'!$C31</f>
        <v/>
      </c>
      <c r="M47" s="7">
        <v>28.0</v>
      </c>
      <c r="N47">
        <f>'181'!N31</f>
        <v>0</v>
      </c>
      <c r="O47" t="str">
        <f>'181'!$B31</f>
        <v/>
      </c>
      <c r="P47" t="str">
        <f>'181'!$C31</f>
        <v/>
      </c>
      <c r="Q47">
        <f>'181'!Q31</f>
        <v>0</v>
      </c>
      <c r="R47" t="str">
        <f>'181'!$B31</f>
        <v/>
      </c>
      <c r="S47" t="str">
        <f>'181'!$C31</f>
        <v/>
      </c>
      <c r="T47">
        <f>'181'!T31</f>
        <v>0</v>
      </c>
      <c r="U47" t="str">
        <f>'181'!$B31</f>
        <v/>
      </c>
      <c r="V47" t="str">
        <f>'181'!$C31</f>
        <v/>
      </c>
      <c r="W47">
        <f>'181'!K31</f>
        <v>0</v>
      </c>
      <c r="X47" t="str">
        <f>'181'!$B31</f>
        <v/>
      </c>
      <c r="Y47" t="str">
        <f>'181'!$C31</f>
        <v/>
      </c>
    </row>
    <row r="48" ht="12.0" customHeight="1">
      <c r="A48">
        <f>'97'!N32</f>
        <v>0</v>
      </c>
      <c r="B48" t="str">
        <f>'97'!$B32</f>
        <v/>
      </c>
      <c r="C48" t="str">
        <f>'97'!$C32</f>
        <v/>
      </c>
      <c r="D48">
        <f>'97'!Q32</f>
        <v>0</v>
      </c>
      <c r="E48" t="str">
        <f>'97'!$B32</f>
        <v/>
      </c>
      <c r="F48" t="str">
        <f>'97'!$C32</f>
        <v/>
      </c>
      <c r="G48">
        <f>'97'!T32</f>
        <v>0</v>
      </c>
      <c r="H48" t="str">
        <f>'97'!$B32</f>
        <v/>
      </c>
      <c r="I48" t="str">
        <f>'97'!$C32</f>
        <v/>
      </c>
      <c r="J48">
        <f>'97'!K32</f>
        <v>0</v>
      </c>
      <c r="K48" t="str">
        <f>'97'!$B32</f>
        <v/>
      </c>
      <c r="L48" t="str">
        <f>'97'!$C32</f>
        <v/>
      </c>
      <c r="M48" s="7">
        <v>29.0</v>
      </c>
      <c r="N48">
        <f>'181'!N32</f>
        <v>0</v>
      </c>
      <c r="O48" t="str">
        <f>'181'!$B32</f>
        <v/>
      </c>
      <c r="P48" t="str">
        <f>'181'!$C32</f>
        <v/>
      </c>
      <c r="Q48">
        <f>'181'!Q32</f>
        <v>0</v>
      </c>
      <c r="R48" t="str">
        <f>'181'!$B32</f>
        <v/>
      </c>
      <c r="S48" t="str">
        <f>'181'!$C32</f>
        <v/>
      </c>
      <c r="T48">
        <f>'181'!T32</f>
        <v>0</v>
      </c>
      <c r="U48" t="str">
        <f>'181'!$B32</f>
        <v/>
      </c>
      <c r="V48" t="str">
        <f>'181'!$C32</f>
        <v/>
      </c>
      <c r="W48">
        <f>'181'!K32</f>
        <v>0</v>
      </c>
      <c r="X48" t="str">
        <f>'181'!$B32</f>
        <v/>
      </c>
      <c r="Y48" t="str">
        <f>'181'!$C32</f>
        <v/>
      </c>
    </row>
    <row r="49" ht="12.0" customHeight="1">
      <c r="A49">
        <f>'97'!N33</f>
        <v>0</v>
      </c>
      <c r="B49" t="str">
        <f>'97'!$B33</f>
        <v/>
      </c>
      <c r="C49" t="str">
        <f>'97'!$C33</f>
        <v/>
      </c>
      <c r="D49">
        <f>'97'!Q33</f>
        <v>0</v>
      </c>
      <c r="E49" t="str">
        <f>'97'!$B33</f>
        <v/>
      </c>
      <c r="F49" t="str">
        <f>'97'!$C33</f>
        <v/>
      </c>
      <c r="G49">
        <f>'97'!T33</f>
        <v>0</v>
      </c>
      <c r="H49" t="str">
        <f>'97'!$B33</f>
        <v/>
      </c>
      <c r="I49" t="str">
        <f>'97'!$C33</f>
        <v/>
      </c>
      <c r="J49">
        <f>'97'!K33</f>
        <v>0</v>
      </c>
      <c r="K49" t="str">
        <f>'97'!$B33</f>
        <v/>
      </c>
      <c r="L49" t="str">
        <f>'97'!$C33</f>
        <v/>
      </c>
      <c r="M49" s="7">
        <v>30.0</v>
      </c>
      <c r="N49">
        <f>'181'!N33</f>
        <v>0</v>
      </c>
      <c r="O49" t="str">
        <f>'181'!$B33</f>
        <v/>
      </c>
      <c r="P49" t="str">
        <f>'181'!$C33</f>
        <v/>
      </c>
      <c r="Q49">
        <f>'181'!Q33</f>
        <v>0</v>
      </c>
      <c r="R49" t="str">
        <f>'181'!$B33</f>
        <v/>
      </c>
      <c r="S49" t="str">
        <f>'181'!$C33</f>
        <v/>
      </c>
      <c r="T49">
        <f>'181'!T33</f>
        <v>0</v>
      </c>
      <c r="U49" t="str">
        <f>'181'!$B33</f>
        <v/>
      </c>
      <c r="V49" t="str">
        <f>'181'!$C33</f>
        <v/>
      </c>
      <c r="W49">
        <f>'181'!K33</f>
        <v>0</v>
      </c>
      <c r="X49" t="str">
        <f>'181'!$B33</f>
        <v/>
      </c>
      <c r="Y49" t="str">
        <f>'181'!$C33</f>
        <v/>
      </c>
    </row>
    <row r="50" ht="12.0" customHeight="1">
      <c r="A50">
        <f>'97'!N34</f>
        <v>0</v>
      </c>
      <c r="B50" t="str">
        <f>'97'!$B34</f>
        <v/>
      </c>
      <c r="C50" t="str">
        <f>'97'!$C34</f>
        <v/>
      </c>
      <c r="D50">
        <f>'97'!Q34</f>
        <v>0</v>
      </c>
      <c r="E50" t="str">
        <f>'97'!$B34</f>
        <v/>
      </c>
      <c r="F50" t="str">
        <f>'97'!$C34</f>
        <v/>
      </c>
      <c r="G50">
        <f>'97'!T34</f>
        <v>0</v>
      </c>
      <c r="H50" t="str">
        <f>'97'!$B34</f>
        <v/>
      </c>
      <c r="I50" t="str">
        <f>'97'!$C34</f>
        <v/>
      </c>
      <c r="J50">
        <f>'97'!K34</f>
        <v>0</v>
      </c>
      <c r="K50" t="str">
        <f>'97'!$B34</f>
        <v/>
      </c>
      <c r="L50" t="str">
        <f>'97'!$C34</f>
        <v/>
      </c>
      <c r="M50" s="7">
        <v>31.0</v>
      </c>
      <c r="N50">
        <f>'181'!N34</f>
        <v>0</v>
      </c>
      <c r="O50" t="str">
        <f>'181'!$B34</f>
        <v/>
      </c>
      <c r="P50" t="str">
        <f>'181'!$C34</f>
        <v/>
      </c>
      <c r="Q50">
        <f>'181'!Q34</f>
        <v>0</v>
      </c>
      <c r="R50" t="str">
        <f>'181'!$B34</f>
        <v/>
      </c>
      <c r="S50" t="str">
        <f>'181'!$C34</f>
        <v/>
      </c>
      <c r="T50">
        <f>'181'!T34</f>
        <v>0</v>
      </c>
      <c r="U50" t="str">
        <f>'181'!$B34</f>
        <v/>
      </c>
      <c r="V50" t="str">
        <f>'181'!$C34</f>
        <v/>
      </c>
      <c r="W50">
        <f>'181'!K34</f>
        <v>0</v>
      </c>
      <c r="X50" t="str">
        <f>'181'!$B34</f>
        <v/>
      </c>
      <c r="Y50" t="str">
        <f>'181'!$C34</f>
        <v/>
      </c>
    </row>
    <row r="51" ht="12.0" customHeight="1">
      <c r="A51">
        <f>'97'!N35</f>
        <v>0</v>
      </c>
      <c r="B51" t="str">
        <f>'97'!$B35</f>
        <v/>
      </c>
      <c r="C51" t="str">
        <f>'97'!$C35</f>
        <v/>
      </c>
      <c r="D51">
        <f>'97'!Q35</f>
        <v>0</v>
      </c>
      <c r="E51" t="str">
        <f>'97'!$B35</f>
        <v/>
      </c>
      <c r="F51" t="str">
        <f>'97'!$C35</f>
        <v/>
      </c>
      <c r="G51">
        <f>'97'!T35</f>
        <v>0</v>
      </c>
      <c r="H51" t="str">
        <f>'97'!$B35</f>
        <v/>
      </c>
      <c r="I51" t="str">
        <f>'97'!$C35</f>
        <v/>
      </c>
      <c r="J51">
        <f>'97'!K35</f>
        <v>0</v>
      </c>
      <c r="K51" t="str">
        <f>'97'!$B35</f>
        <v/>
      </c>
      <c r="L51" t="str">
        <f>'97'!$C35</f>
        <v/>
      </c>
      <c r="M51" s="7">
        <v>32.0</v>
      </c>
      <c r="N51">
        <f>'181'!N35</f>
        <v>0</v>
      </c>
      <c r="O51" t="str">
        <f>'181'!$B35</f>
        <v/>
      </c>
      <c r="P51" t="str">
        <f>'181'!$C35</f>
        <v/>
      </c>
      <c r="Q51">
        <f>'181'!Q35</f>
        <v>0</v>
      </c>
      <c r="R51" t="str">
        <f>'181'!$B35</f>
        <v/>
      </c>
      <c r="S51" t="str">
        <f>'181'!$C35</f>
        <v/>
      </c>
      <c r="T51">
        <f>'181'!T35</f>
        <v>0</v>
      </c>
      <c r="U51" t="str">
        <f>'181'!$B35</f>
        <v/>
      </c>
      <c r="V51" t="str">
        <f>'181'!$C35</f>
        <v/>
      </c>
      <c r="W51">
        <f>'181'!K35</f>
        <v>0</v>
      </c>
      <c r="X51" t="str">
        <f>'181'!$B35</f>
        <v/>
      </c>
      <c r="Y51" t="str">
        <f>'181'!$C35</f>
        <v/>
      </c>
    </row>
    <row r="52" ht="12.0" customHeight="1">
      <c r="A52">
        <f>'97'!N36</f>
        <v>0</v>
      </c>
      <c r="B52" t="str">
        <f>'97'!$B36</f>
        <v/>
      </c>
      <c r="C52" t="str">
        <f>'97'!$C36</f>
        <v/>
      </c>
      <c r="D52">
        <f>'97'!Q36</f>
        <v>0</v>
      </c>
      <c r="E52" t="str">
        <f>'97'!$B36</f>
        <v/>
      </c>
      <c r="F52" t="str">
        <f>'97'!$C36</f>
        <v/>
      </c>
      <c r="G52">
        <f>'97'!T36</f>
        <v>0</v>
      </c>
      <c r="H52" t="str">
        <f>'97'!$B36</f>
        <v/>
      </c>
      <c r="I52" t="str">
        <f>'97'!$C36</f>
        <v/>
      </c>
      <c r="J52">
        <f>'97'!K36</f>
        <v>0</v>
      </c>
      <c r="K52" t="str">
        <f>'97'!$B36</f>
        <v/>
      </c>
      <c r="L52" t="str">
        <f>'97'!$C36</f>
        <v/>
      </c>
      <c r="M52" s="7">
        <v>33.0</v>
      </c>
      <c r="N52">
        <f>'181'!N36</f>
        <v>0</v>
      </c>
      <c r="O52" t="str">
        <f>'181'!$B36</f>
        <v/>
      </c>
      <c r="P52" t="str">
        <f>'181'!$C36</f>
        <v/>
      </c>
      <c r="Q52">
        <f>'181'!Q36</f>
        <v>0</v>
      </c>
      <c r="R52" t="str">
        <f>'181'!$B36</f>
        <v/>
      </c>
      <c r="S52" t="str">
        <f>'181'!$C36</f>
        <v/>
      </c>
      <c r="T52">
        <f>'181'!T36</f>
        <v>0</v>
      </c>
      <c r="U52" t="str">
        <f>'181'!$B36</f>
        <v/>
      </c>
      <c r="V52" t="str">
        <f>'181'!$C36</f>
        <v/>
      </c>
      <c r="W52">
        <f>'181'!K36</f>
        <v>0</v>
      </c>
      <c r="X52" t="str">
        <f>'181'!$B36</f>
        <v/>
      </c>
      <c r="Y52" t="str">
        <f>'181'!$C36</f>
        <v/>
      </c>
    </row>
    <row r="53" ht="12.0" customHeight="1">
      <c r="A53">
        <f>'97'!N37</f>
        <v>0</v>
      </c>
      <c r="B53" t="str">
        <f>'97'!$B37</f>
        <v/>
      </c>
      <c r="C53" t="str">
        <f>'97'!$C37</f>
        <v/>
      </c>
      <c r="D53">
        <f>'97'!Q37</f>
        <v>0</v>
      </c>
      <c r="E53" t="str">
        <f>'97'!$B37</f>
        <v/>
      </c>
      <c r="F53" t="str">
        <f>'97'!$C37</f>
        <v/>
      </c>
      <c r="G53">
        <f>'97'!T37</f>
        <v>0</v>
      </c>
      <c r="H53" t="str">
        <f>'97'!$B37</f>
        <v/>
      </c>
      <c r="I53" t="str">
        <f>'97'!$C37</f>
        <v/>
      </c>
      <c r="J53">
        <f>'97'!K37</f>
        <v>0</v>
      </c>
      <c r="K53" t="str">
        <f>'97'!$B37</f>
        <v/>
      </c>
      <c r="L53" t="str">
        <f>'97'!$C37</f>
        <v/>
      </c>
      <c r="M53" s="7">
        <v>34.0</v>
      </c>
      <c r="N53">
        <f>'181'!N37</f>
        <v>0</v>
      </c>
      <c r="O53" t="str">
        <f>'181'!$B37</f>
        <v/>
      </c>
      <c r="P53" t="str">
        <f>'181'!$C37</f>
        <v/>
      </c>
      <c r="Q53">
        <f>'181'!Q37</f>
        <v>0</v>
      </c>
      <c r="R53" t="str">
        <f>'181'!$B37</f>
        <v/>
      </c>
      <c r="S53" t="str">
        <f>'181'!$C37</f>
        <v/>
      </c>
      <c r="T53">
        <f>'181'!T37</f>
        <v>0</v>
      </c>
      <c r="U53" t="str">
        <f>'181'!$B37</f>
        <v/>
      </c>
      <c r="V53" t="str">
        <f>'181'!$C37</f>
        <v/>
      </c>
      <c r="W53">
        <f>'181'!K37</f>
        <v>0</v>
      </c>
      <c r="X53" t="str">
        <f>'181'!$B37</f>
        <v/>
      </c>
      <c r="Y53" t="str">
        <f>'181'!$C37</f>
        <v/>
      </c>
    </row>
    <row r="54" ht="12.0" customHeight="1">
      <c r="A54">
        <f>'97'!N38</f>
        <v>0</v>
      </c>
      <c r="B54" t="str">
        <f>'97'!$B38</f>
        <v/>
      </c>
      <c r="C54" t="str">
        <f>'97'!$C38</f>
        <v/>
      </c>
      <c r="D54">
        <f>'97'!Q38</f>
        <v>0</v>
      </c>
      <c r="E54" t="str">
        <f>'97'!$B38</f>
        <v/>
      </c>
      <c r="F54" t="str">
        <f>'97'!$C38</f>
        <v/>
      </c>
      <c r="G54">
        <f>'97'!T38</f>
        <v>0</v>
      </c>
      <c r="H54" t="str">
        <f>'97'!$B38</f>
        <v/>
      </c>
      <c r="I54" t="str">
        <f>'97'!$C38</f>
        <v/>
      </c>
      <c r="J54">
        <f>'97'!K38</f>
        <v>0</v>
      </c>
      <c r="K54" t="str">
        <f>'97'!$B38</f>
        <v/>
      </c>
      <c r="L54" t="str">
        <f>'97'!$C38</f>
        <v/>
      </c>
      <c r="M54" s="7">
        <v>35.0</v>
      </c>
      <c r="N54">
        <f>'181'!N38</f>
        <v>0</v>
      </c>
      <c r="O54" t="str">
        <f>'181'!$B38</f>
        <v/>
      </c>
      <c r="P54" t="str">
        <f>'181'!$C38</f>
        <v/>
      </c>
      <c r="Q54">
        <f>'181'!Q38</f>
        <v>0</v>
      </c>
      <c r="R54" t="str">
        <f>'181'!$B38</f>
        <v/>
      </c>
      <c r="S54" t="str">
        <f>'181'!$C38</f>
        <v/>
      </c>
      <c r="T54">
        <f>'181'!T38</f>
        <v>0</v>
      </c>
      <c r="U54" t="str">
        <f>'181'!$B38</f>
        <v/>
      </c>
      <c r="V54" t="str">
        <f>'181'!$C38</f>
        <v/>
      </c>
      <c r="W54">
        <f>'181'!K38</f>
        <v>0</v>
      </c>
      <c r="X54" t="str">
        <f>'181'!$B38</f>
        <v/>
      </c>
      <c r="Y54" t="str">
        <f>'181'!$C38</f>
        <v/>
      </c>
    </row>
    <row r="55" ht="12.0" customHeight="1">
      <c r="A55">
        <f>'97'!N39</f>
        <v>0</v>
      </c>
      <c r="B55" t="str">
        <f>'97'!$B39</f>
        <v/>
      </c>
      <c r="C55" t="str">
        <f>'97'!$C39</f>
        <v/>
      </c>
      <c r="D55">
        <f>'97'!Q39</f>
        <v>0</v>
      </c>
      <c r="E55" t="str">
        <f>'97'!$B39</f>
        <v/>
      </c>
      <c r="F55" t="str">
        <f>'97'!$C39</f>
        <v/>
      </c>
      <c r="G55">
        <f>'97'!T39</f>
        <v>0</v>
      </c>
      <c r="H55" t="str">
        <f>'97'!$B39</f>
        <v/>
      </c>
      <c r="I55" t="str">
        <f>'97'!$C39</f>
        <v/>
      </c>
      <c r="J55">
        <f>'97'!K39</f>
        <v>0</v>
      </c>
      <c r="K55" t="str">
        <f>'97'!$B39</f>
        <v/>
      </c>
      <c r="L55" t="str">
        <f>'97'!$C39</f>
        <v/>
      </c>
      <c r="M55" s="7">
        <v>36.0</v>
      </c>
      <c r="N55">
        <f>'181'!N39</f>
        <v>0</v>
      </c>
      <c r="O55" t="str">
        <f>'181'!$B39</f>
        <v/>
      </c>
      <c r="P55" t="str">
        <f>'181'!$C39</f>
        <v/>
      </c>
      <c r="Q55">
        <f>'181'!Q39</f>
        <v>0</v>
      </c>
      <c r="R55" t="str">
        <f>'181'!$B39</f>
        <v/>
      </c>
      <c r="S55" t="str">
        <f>'181'!$C39</f>
        <v/>
      </c>
      <c r="T55">
        <f>'181'!T39</f>
        <v>0</v>
      </c>
      <c r="U55" t="str">
        <f>'181'!$B39</f>
        <v/>
      </c>
      <c r="V55" t="str">
        <f>'181'!$C39</f>
        <v/>
      </c>
      <c r="W55">
        <f>'181'!K39</f>
        <v>0</v>
      </c>
      <c r="X55" t="str">
        <f>'181'!$B39</f>
        <v/>
      </c>
      <c r="Y55" t="str">
        <f>'181'!$C39</f>
        <v/>
      </c>
    </row>
    <row r="56" ht="12.0" customHeight="1">
      <c r="A56">
        <f>'97'!N40</f>
        <v>0</v>
      </c>
      <c r="B56" t="str">
        <f>'97'!$B40</f>
        <v/>
      </c>
      <c r="C56" t="str">
        <f>'97'!$C40</f>
        <v/>
      </c>
      <c r="D56">
        <f>'97'!Q40</f>
        <v>0</v>
      </c>
      <c r="E56" t="str">
        <f>'97'!$B40</f>
        <v/>
      </c>
      <c r="F56" t="str">
        <f>'97'!$C40</f>
        <v/>
      </c>
      <c r="G56">
        <f>'97'!T40</f>
        <v>0</v>
      </c>
      <c r="H56" t="str">
        <f>'97'!$B40</f>
        <v/>
      </c>
      <c r="I56" t="str">
        <f>'97'!$C40</f>
        <v/>
      </c>
      <c r="J56">
        <f>'97'!K40</f>
        <v>0</v>
      </c>
      <c r="K56" t="str">
        <f>'97'!$B40</f>
        <v/>
      </c>
      <c r="L56" t="str">
        <f>'97'!$C40</f>
        <v/>
      </c>
      <c r="M56" s="7">
        <v>37.0</v>
      </c>
      <c r="N56">
        <f>'181'!N40</f>
        <v>0</v>
      </c>
      <c r="O56" t="str">
        <f>'181'!$B40</f>
        <v/>
      </c>
      <c r="P56" t="str">
        <f>'181'!$C40</f>
        <v/>
      </c>
      <c r="Q56">
        <f>'181'!Q40</f>
        <v>0</v>
      </c>
      <c r="R56" t="str">
        <f>'181'!$B40</f>
        <v/>
      </c>
      <c r="S56" t="str">
        <f>'181'!$C40</f>
        <v/>
      </c>
      <c r="T56">
        <f>'181'!T40</f>
        <v>0</v>
      </c>
      <c r="U56" t="str">
        <f>'181'!$B40</f>
        <v/>
      </c>
      <c r="V56" t="str">
        <f>'181'!$C40</f>
        <v/>
      </c>
      <c r="W56">
        <f>'181'!K40</f>
        <v>0</v>
      </c>
      <c r="X56" t="str">
        <f>'181'!$B40</f>
        <v/>
      </c>
      <c r="Y56" t="str">
        <f>'181'!$C40</f>
        <v/>
      </c>
    </row>
    <row r="57" ht="12.0" customHeight="1">
      <c r="A57">
        <f>'97'!N41</f>
        <v>0</v>
      </c>
      <c r="B57" t="str">
        <f>'97'!$B41</f>
        <v/>
      </c>
      <c r="C57" t="str">
        <f>'97'!$C41</f>
        <v/>
      </c>
      <c r="D57">
        <f>'97'!Q41</f>
        <v>0</v>
      </c>
      <c r="E57" t="str">
        <f>'97'!$B41</f>
        <v/>
      </c>
      <c r="F57" t="str">
        <f>'97'!$C41</f>
        <v/>
      </c>
      <c r="G57">
        <f>'97'!T41</f>
        <v>0</v>
      </c>
      <c r="H57" t="str">
        <f>'97'!$B41</f>
        <v/>
      </c>
      <c r="I57" t="str">
        <f>'97'!$C41</f>
        <v/>
      </c>
      <c r="J57">
        <f>'97'!K41</f>
        <v>0</v>
      </c>
      <c r="K57" t="str">
        <f>'97'!$B41</f>
        <v/>
      </c>
      <c r="L57" t="str">
        <f>'97'!$C41</f>
        <v/>
      </c>
      <c r="M57" s="7">
        <v>38.0</v>
      </c>
      <c r="N57">
        <f>'181'!N41</f>
        <v>0</v>
      </c>
      <c r="O57" t="str">
        <f>'181'!$B41</f>
        <v/>
      </c>
      <c r="P57" t="str">
        <f>'181'!$C41</f>
        <v/>
      </c>
      <c r="Q57">
        <f>'181'!Q41</f>
        <v>0</v>
      </c>
      <c r="R57" t="str">
        <f>'181'!$B41</f>
        <v/>
      </c>
      <c r="S57" t="str">
        <f>'181'!$C41</f>
        <v/>
      </c>
      <c r="T57">
        <f>'181'!T41</f>
        <v>0</v>
      </c>
      <c r="U57" t="str">
        <f>'181'!$B41</f>
        <v/>
      </c>
      <c r="V57" t="str">
        <f>'181'!$C41</f>
        <v/>
      </c>
      <c r="W57">
        <f>'181'!K41</f>
        <v>0</v>
      </c>
      <c r="X57" t="str">
        <f>'181'!$B41</f>
        <v/>
      </c>
      <c r="Y57" t="str">
        <f>'181'!$C41</f>
        <v/>
      </c>
    </row>
    <row r="58" ht="12.0" customHeight="1">
      <c r="A58">
        <f>'97'!N42</f>
        <v>0</v>
      </c>
      <c r="B58" t="str">
        <f>'97'!$B42</f>
        <v/>
      </c>
      <c r="C58" t="str">
        <f>'97'!$C42</f>
        <v/>
      </c>
      <c r="D58">
        <f>'97'!Q42</f>
        <v>0</v>
      </c>
      <c r="E58" t="str">
        <f>'97'!$B42</f>
        <v/>
      </c>
      <c r="F58" t="str">
        <f>'97'!$C42</f>
        <v/>
      </c>
      <c r="G58">
        <f>'97'!T42</f>
        <v>0</v>
      </c>
      <c r="H58" t="str">
        <f>'97'!$B42</f>
        <v/>
      </c>
      <c r="I58" t="str">
        <f>'97'!$C42</f>
        <v/>
      </c>
      <c r="J58">
        <f>'97'!K42</f>
        <v>0</v>
      </c>
      <c r="K58" t="str">
        <f>'97'!$B42</f>
        <v/>
      </c>
      <c r="L58" t="str">
        <f>'97'!$C42</f>
        <v/>
      </c>
      <c r="M58" s="7">
        <v>39.0</v>
      </c>
      <c r="N58">
        <f>'181'!N42</f>
        <v>0</v>
      </c>
      <c r="O58" t="str">
        <f>'181'!$B42</f>
        <v/>
      </c>
      <c r="P58" t="str">
        <f>'181'!$C42</f>
        <v/>
      </c>
      <c r="Q58">
        <f>'181'!Q42</f>
        <v>0</v>
      </c>
      <c r="R58" t="str">
        <f>'181'!$B42</f>
        <v/>
      </c>
      <c r="S58" t="str">
        <f>'181'!$C42</f>
        <v/>
      </c>
      <c r="T58">
        <f>'181'!T42</f>
        <v>0</v>
      </c>
      <c r="U58" t="str">
        <f>'181'!$B42</f>
        <v/>
      </c>
      <c r="V58" t="str">
        <f>'181'!$C42</f>
        <v/>
      </c>
      <c r="W58">
        <f>'181'!K42</f>
        <v>0</v>
      </c>
      <c r="X58" t="str">
        <f>'181'!$B42</f>
        <v/>
      </c>
      <c r="Y58" t="str">
        <f>'181'!$C42</f>
        <v/>
      </c>
    </row>
    <row r="59" ht="12.0" customHeight="1">
      <c r="A59">
        <f>'97'!N43</f>
        <v>0</v>
      </c>
      <c r="B59" t="str">
        <f>'97'!$B43</f>
        <v/>
      </c>
      <c r="C59" t="str">
        <f>'97'!$C43</f>
        <v/>
      </c>
      <c r="D59">
        <f>'97'!Q43</f>
        <v>0</v>
      </c>
      <c r="E59" t="str">
        <f>'97'!$B43</f>
        <v/>
      </c>
      <c r="F59" t="str">
        <f>'97'!$C43</f>
        <v/>
      </c>
      <c r="G59">
        <f>'97'!T43</f>
        <v>0</v>
      </c>
      <c r="H59" t="str">
        <f>'97'!$B43</f>
        <v/>
      </c>
      <c r="I59" t="str">
        <f>'97'!$C43</f>
        <v/>
      </c>
      <c r="J59">
        <f>'97'!K43</f>
        <v>0</v>
      </c>
      <c r="K59" t="str">
        <f>'97'!$B43</f>
        <v/>
      </c>
      <c r="L59" t="str">
        <f>'97'!$C43</f>
        <v/>
      </c>
      <c r="M59" s="7">
        <v>40.0</v>
      </c>
      <c r="N59">
        <f>'181'!N43</f>
        <v>0</v>
      </c>
      <c r="O59" t="str">
        <f>'181'!$B43</f>
        <v/>
      </c>
      <c r="P59" t="str">
        <f>'181'!$C43</f>
        <v/>
      </c>
      <c r="Q59">
        <f>'181'!Q43</f>
        <v>0</v>
      </c>
      <c r="R59" t="str">
        <f>'181'!$B43</f>
        <v/>
      </c>
      <c r="S59" t="str">
        <f>'181'!$C43</f>
        <v/>
      </c>
      <c r="T59">
        <f>'181'!T43</f>
        <v>0</v>
      </c>
      <c r="U59" t="str">
        <f>'181'!$B43</f>
        <v/>
      </c>
      <c r="V59" t="str">
        <f>'181'!$C43</f>
        <v/>
      </c>
      <c r="W59">
        <f>'181'!K43</f>
        <v>0</v>
      </c>
      <c r="X59" t="str">
        <f>'181'!$B43</f>
        <v/>
      </c>
      <c r="Y59" t="str">
        <f>'181'!$C43</f>
        <v/>
      </c>
    </row>
    <row r="60" ht="12.0" customHeight="1">
      <c r="A60">
        <f>'97'!N44</f>
        <v>0</v>
      </c>
      <c r="B60" t="str">
        <f>'97'!$B44</f>
        <v/>
      </c>
      <c r="C60" t="str">
        <f>'97'!$C44</f>
        <v/>
      </c>
      <c r="D60">
        <f>'97'!Q44</f>
        <v>0</v>
      </c>
      <c r="E60" t="str">
        <f>'97'!$B44</f>
        <v/>
      </c>
      <c r="F60" t="str">
        <f>'97'!$C44</f>
        <v/>
      </c>
      <c r="G60">
        <f>'97'!T44</f>
        <v>0</v>
      </c>
      <c r="H60" t="str">
        <f>'97'!$B44</f>
        <v/>
      </c>
      <c r="I60" t="str">
        <f>'97'!$C44</f>
        <v/>
      </c>
      <c r="J60">
        <f>'97'!K44</f>
        <v>0</v>
      </c>
      <c r="K60" t="str">
        <f>'97'!$B44</f>
        <v/>
      </c>
      <c r="L60" t="str">
        <f>'97'!$C44</f>
        <v/>
      </c>
      <c r="M60" s="7">
        <v>41.0</v>
      </c>
      <c r="N60">
        <f>'181'!N44</f>
        <v>0</v>
      </c>
      <c r="O60" t="str">
        <f>'181'!$B44</f>
        <v/>
      </c>
      <c r="P60" t="str">
        <f>'181'!$C44</f>
        <v/>
      </c>
      <c r="Q60">
        <f>'181'!Q44</f>
        <v>0</v>
      </c>
      <c r="R60" t="str">
        <f>'181'!$B44</f>
        <v/>
      </c>
      <c r="S60" t="str">
        <f>'181'!$C44</f>
        <v/>
      </c>
      <c r="T60">
        <f>'181'!T44</f>
        <v>0</v>
      </c>
      <c r="U60" t="str">
        <f>'181'!$B44</f>
        <v/>
      </c>
      <c r="V60" t="str">
        <f>'181'!$C44</f>
        <v/>
      </c>
      <c r="W60">
        <f>'181'!K44</f>
        <v>0</v>
      </c>
      <c r="X60" t="str">
        <f>'181'!$B44</f>
        <v/>
      </c>
      <c r="Y60" t="str">
        <f>'181'!$C44</f>
        <v/>
      </c>
    </row>
    <row r="61" ht="12.0" customHeight="1">
      <c r="A61">
        <f>'97'!N45</f>
        <v>0</v>
      </c>
      <c r="B61" t="str">
        <f>'97'!$B45</f>
        <v/>
      </c>
      <c r="C61" t="str">
        <f>'97'!$C45</f>
        <v/>
      </c>
      <c r="D61">
        <f>'97'!Q45</f>
        <v>0</v>
      </c>
      <c r="E61" t="str">
        <f>'97'!$B45</f>
        <v/>
      </c>
      <c r="F61" t="str">
        <f>'97'!$C45</f>
        <v/>
      </c>
      <c r="G61">
        <f>'97'!T45</f>
        <v>0</v>
      </c>
      <c r="H61" t="str">
        <f>'97'!$B45</f>
        <v/>
      </c>
      <c r="I61" t="str">
        <f>'97'!$C45</f>
        <v/>
      </c>
      <c r="J61">
        <f>'97'!K45</f>
        <v>0</v>
      </c>
      <c r="K61" t="str">
        <f>'97'!$B45</f>
        <v/>
      </c>
      <c r="L61" t="str">
        <f>'97'!$C45</f>
        <v/>
      </c>
      <c r="M61" s="7">
        <v>42.0</v>
      </c>
      <c r="N61">
        <f>'181'!N45</f>
        <v>0</v>
      </c>
      <c r="O61" t="str">
        <f>'181'!$B45</f>
        <v/>
      </c>
      <c r="P61" t="str">
        <f>'181'!$C45</f>
        <v/>
      </c>
      <c r="Q61">
        <f>'181'!Q45</f>
        <v>0</v>
      </c>
      <c r="R61" t="str">
        <f>'181'!$B45</f>
        <v/>
      </c>
      <c r="S61" t="str">
        <f>'181'!$C45</f>
        <v/>
      </c>
      <c r="T61">
        <f>'181'!T45</f>
        <v>0</v>
      </c>
      <c r="U61" t="str">
        <f>'181'!$B45</f>
        <v/>
      </c>
      <c r="V61" t="str">
        <f>'181'!$C45</f>
        <v/>
      </c>
      <c r="W61">
        <f>'181'!K45</f>
        <v>0</v>
      </c>
      <c r="X61" t="str">
        <f>'181'!$B45</f>
        <v/>
      </c>
      <c r="Y61" t="str">
        <f>'181'!$C45</f>
        <v/>
      </c>
    </row>
    <row r="62" ht="12.0" customHeight="1">
      <c r="A62">
        <f>'97'!N46</f>
        <v>0</v>
      </c>
      <c r="B62" t="str">
        <f>'97'!$B46</f>
        <v/>
      </c>
      <c r="C62" t="str">
        <f>'97'!$C46</f>
        <v/>
      </c>
      <c r="D62">
        <f>'97'!Q46</f>
        <v>0</v>
      </c>
      <c r="E62" t="str">
        <f>'97'!$B46</f>
        <v/>
      </c>
      <c r="F62" t="str">
        <f>'97'!$C46</f>
        <v/>
      </c>
      <c r="G62">
        <f>'97'!T46</f>
        <v>0</v>
      </c>
      <c r="H62" t="str">
        <f>'97'!$B46</f>
        <v/>
      </c>
      <c r="I62" t="str">
        <f>'97'!$C46</f>
        <v/>
      </c>
      <c r="J62">
        <f>'97'!K46</f>
        <v>0</v>
      </c>
      <c r="K62" t="str">
        <f>'97'!$B46</f>
        <v/>
      </c>
      <c r="L62" t="str">
        <f>'97'!$C46</f>
        <v/>
      </c>
      <c r="M62" s="7">
        <v>43.0</v>
      </c>
      <c r="N62">
        <f>'181'!N46</f>
        <v>0</v>
      </c>
      <c r="O62" t="str">
        <f>'181'!$B46</f>
        <v/>
      </c>
      <c r="P62" t="str">
        <f>'181'!$C46</f>
        <v/>
      </c>
      <c r="Q62">
        <f>'181'!Q46</f>
        <v>0</v>
      </c>
      <c r="R62" t="str">
        <f>'181'!$B46</f>
        <v/>
      </c>
      <c r="S62" t="str">
        <f>'181'!$C46</f>
        <v/>
      </c>
      <c r="T62">
        <f>'181'!T46</f>
        <v>0</v>
      </c>
      <c r="U62" t="str">
        <f>'181'!$B46</f>
        <v/>
      </c>
      <c r="V62" t="str">
        <f>'181'!$C46</f>
        <v/>
      </c>
      <c r="W62">
        <f>'181'!K46</f>
        <v>0</v>
      </c>
      <c r="X62" t="str">
        <f>'181'!$B46</f>
        <v/>
      </c>
      <c r="Y62" t="str">
        <f>'181'!$C46</f>
        <v/>
      </c>
    </row>
    <row r="63" ht="12.0" customHeight="1">
      <c r="A63">
        <f>'97'!N47</f>
        <v>0</v>
      </c>
      <c r="B63" t="str">
        <f>'97'!$B47</f>
        <v/>
      </c>
      <c r="C63" t="str">
        <f>'97'!$C47</f>
        <v/>
      </c>
      <c r="D63">
        <f>'97'!Q47</f>
        <v>0</v>
      </c>
      <c r="E63" t="str">
        <f>'97'!$B47</f>
        <v/>
      </c>
      <c r="F63" t="str">
        <f>'97'!$C47</f>
        <v/>
      </c>
      <c r="G63">
        <f>'97'!T47</f>
        <v>0</v>
      </c>
      <c r="H63" t="str">
        <f>'97'!$B47</f>
        <v/>
      </c>
      <c r="I63" t="str">
        <f>'97'!$C47</f>
        <v/>
      </c>
      <c r="J63">
        <f>'97'!K47</f>
        <v>0</v>
      </c>
      <c r="K63" t="str">
        <f>'97'!$B47</f>
        <v/>
      </c>
      <c r="L63" t="str">
        <f>'97'!$C47</f>
        <v/>
      </c>
      <c r="M63" s="7">
        <v>44.0</v>
      </c>
      <c r="N63">
        <f>'181'!N47</f>
        <v>0</v>
      </c>
      <c r="O63" t="str">
        <f>'181'!$B47</f>
        <v/>
      </c>
      <c r="P63" t="str">
        <f>'181'!$C47</f>
        <v/>
      </c>
      <c r="Q63">
        <f>'181'!Q47</f>
        <v>0</v>
      </c>
      <c r="R63" t="str">
        <f>'181'!$B47</f>
        <v/>
      </c>
      <c r="S63" t="str">
        <f>'181'!$C47</f>
        <v/>
      </c>
      <c r="T63">
        <f>'181'!T47</f>
        <v>0</v>
      </c>
      <c r="U63" t="str">
        <f>'181'!$B47</f>
        <v/>
      </c>
      <c r="V63" t="str">
        <f>'181'!$C47</f>
        <v/>
      </c>
      <c r="W63">
        <f>'181'!K47</f>
        <v>0</v>
      </c>
      <c r="X63" t="str">
        <f>'181'!$B47</f>
        <v/>
      </c>
      <c r="Y63" t="str">
        <f>'181'!$C47</f>
        <v/>
      </c>
    </row>
    <row r="64" ht="12.0" customHeight="1">
      <c r="A64">
        <f>'97'!N48</f>
        <v>0</v>
      </c>
      <c r="B64" t="str">
        <f>'97'!$B48</f>
        <v/>
      </c>
      <c r="C64" t="str">
        <f>'97'!$C48</f>
        <v/>
      </c>
      <c r="D64">
        <f>'97'!Q48</f>
        <v>0</v>
      </c>
      <c r="E64" t="str">
        <f>'97'!$B48</f>
        <v/>
      </c>
      <c r="F64" t="str">
        <f>'97'!$C48</f>
        <v/>
      </c>
      <c r="G64">
        <f>'97'!T48</f>
        <v>0</v>
      </c>
      <c r="H64" t="str">
        <f>'97'!$B48</f>
        <v/>
      </c>
      <c r="I64" t="str">
        <f>'97'!$C48</f>
        <v/>
      </c>
      <c r="J64">
        <f>'97'!K48</f>
        <v>0</v>
      </c>
      <c r="K64" t="str">
        <f>'97'!$B48</f>
        <v/>
      </c>
      <c r="L64" t="str">
        <f>'97'!$C48</f>
        <v/>
      </c>
      <c r="M64" s="7">
        <v>45.0</v>
      </c>
      <c r="N64">
        <f>'181'!N48</f>
        <v>0</v>
      </c>
      <c r="O64" t="str">
        <f>'181'!$B48</f>
        <v/>
      </c>
      <c r="P64" t="str">
        <f>'181'!$C48</f>
        <v/>
      </c>
      <c r="Q64">
        <f>'181'!Q48</f>
        <v>0</v>
      </c>
      <c r="R64" t="str">
        <f>'181'!$B48</f>
        <v/>
      </c>
      <c r="S64" t="str">
        <f>'181'!$C48</f>
        <v/>
      </c>
      <c r="T64">
        <f>'181'!T48</f>
        <v>0</v>
      </c>
      <c r="U64" t="str">
        <f>'181'!$B48</f>
        <v/>
      </c>
      <c r="V64" t="str">
        <f>'181'!$C48</f>
        <v/>
      </c>
      <c r="W64">
        <f>'181'!K48</f>
        <v>0</v>
      </c>
      <c r="X64" t="str">
        <f>'181'!$B48</f>
        <v/>
      </c>
      <c r="Y64" t="str">
        <f>'181'!$C48</f>
        <v/>
      </c>
    </row>
    <row r="65" ht="12.0" customHeight="1">
      <c r="A65">
        <f>'97'!N49</f>
        <v>0</v>
      </c>
      <c r="B65" t="str">
        <f>'97'!$B49</f>
        <v/>
      </c>
      <c r="C65" t="str">
        <f>'97'!$C49</f>
        <v/>
      </c>
      <c r="D65">
        <f>'97'!Q49</f>
        <v>0</v>
      </c>
      <c r="E65" t="str">
        <f>'97'!$B49</f>
        <v/>
      </c>
      <c r="F65" t="str">
        <f>'97'!$C49</f>
        <v/>
      </c>
      <c r="G65">
        <f>'97'!T49</f>
        <v>0</v>
      </c>
      <c r="H65" t="str">
        <f>'97'!$B49</f>
        <v/>
      </c>
      <c r="I65" t="str">
        <f>'97'!$C49</f>
        <v/>
      </c>
      <c r="J65">
        <f>'97'!K49</f>
        <v>0</v>
      </c>
      <c r="K65" t="str">
        <f>'97'!$B49</f>
        <v/>
      </c>
      <c r="L65" t="str">
        <f>'97'!$C49</f>
        <v/>
      </c>
      <c r="M65" s="7">
        <v>46.0</v>
      </c>
      <c r="N65">
        <f>'181'!N49</f>
        <v>0</v>
      </c>
      <c r="O65" t="str">
        <f>'181'!$B49</f>
        <v/>
      </c>
      <c r="P65" t="str">
        <f>'181'!$C49</f>
        <v/>
      </c>
      <c r="Q65">
        <f>'181'!Q49</f>
        <v>0</v>
      </c>
      <c r="R65" t="str">
        <f>'181'!$B49</f>
        <v/>
      </c>
      <c r="S65" t="str">
        <f>'181'!$C49</f>
        <v/>
      </c>
      <c r="T65">
        <f>'181'!T49</f>
        <v>0</v>
      </c>
      <c r="U65" t="str">
        <f>'181'!$B49</f>
        <v/>
      </c>
      <c r="V65" t="str">
        <f>'181'!$C49</f>
        <v/>
      </c>
      <c r="W65">
        <f>'181'!K49</f>
        <v>0</v>
      </c>
      <c r="X65" t="str">
        <f>'181'!$B49</f>
        <v/>
      </c>
      <c r="Y65" t="str">
        <f>'181'!$C49</f>
        <v/>
      </c>
    </row>
    <row r="66" ht="12.0" customHeight="1">
      <c r="A66">
        <f>'97'!N50</f>
        <v>0</v>
      </c>
      <c r="B66" t="str">
        <f>'97'!$B50</f>
        <v/>
      </c>
      <c r="C66" t="str">
        <f>'97'!$C50</f>
        <v/>
      </c>
      <c r="D66">
        <f>'97'!Q50</f>
        <v>0</v>
      </c>
      <c r="E66" t="str">
        <f>'97'!$B50</f>
        <v/>
      </c>
      <c r="F66" t="str">
        <f>'97'!$C50</f>
        <v/>
      </c>
      <c r="G66">
        <f>'97'!T50</f>
        <v>0</v>
      </c>
      <c r="H66" t="str">
        <f>'97'!$B50</f>
        <v/>
      </c>
      <c r="I66" t="str">
        <f>'97'!$C50</f>
        <v/>
      </c>
      <c r="J66">
        <f>'97'!K50</f>
        <v>0</v>
      </c>
      <c r="K66" t="str">
        <f>'97'!$B50</f>
        <v/>
      </c>
      <c r="L66" t="str">
        <f>'97'!$C50</f>
        <v/>
      </c>
      <c r="M66" s="7">
        <v>47.0</v>
      </c>
      <c r="N66">
        <f>'181'!N50</f>
        <v>0</v>
      </c>
      <c r="O66" t="str">
        <f>'181'!$B50</f>
        <v/>
      </c>
      <c r="P66" t="str">
        <f>'181'!$C50</f>
        <v/>
      </c>
      <c r="Q66">
        <f>'181'!Q50</f>
        <v>0</v>
      </c>
      <c r="R66" t="str">
        <f>'181'!$B50</f>
        <v/>
      </c>
      <c r="S66" t="str">
        <f>'181'!$C50</f>
        <v/>
      </c>
      <c r="T66">
        <f>'181'!T50</f>
        <v>0</v>
      </c>
      <c r="U66" t="str">
        <f>'181'!$B50</f>
        <v/>
      </c>
      <c r="V66" t="str">
        <f>'181'!$C50</f>
        <v/>
      </c>
      <c r="W66">
        <f>'181'!K50</f>
        <v>0</v>
      </c>
      <c r="X66" t="str">
        <f>'181'!$B50</f>
        <v/>
      </c>
      <c r="Y66" t="str">
        <f>'181'!$C50</f>
        <v/>
      </c>
    </row>
    <row r="67" ht="12.0" customHeight="1">
      <c r="A67">
        <f>'97'!N51</f>
        <v>0</v>
      </c>
      <c r="B67" t="str">
        <f>'97'!$B51</f>
        <v/>
      </c>
      <c r="C67" t="str">
        <f>'97'!$C51</f>
        <v/>
      </c>
      <c r="D67">
        <f>'97'!Q51</f>
        <v>0</v>
      </c>
      <c r="E67" t="str">
        <f>'97'!$B51</f>
        <v/>
      </c>
      <c r="F67" t="str">
        <f>'97'!$C51</f>
        <v/>
      </c>
      <c r="G67">
        <f>'97'!T51</f>
        <v>0</v>
      </c>
      <c r="H67" t="str">
        <f>'97'!$B51</f>
        <v/>
      </c>
      <c r="I67" t="str">
        <f>'97'!$C51</f>
        <v/>
      </c>
      <c r="J67">
        <f>'97'!K51</f>
        <v>0</v>
      </c>
      <c r="K67" t="str">
        <f>'97'!$B51</f>
        <v/>
      </c>
      <c r="L67" t="str">
        <f>'97'!$C51</f>
        <v/>
      </c>
      <c r="M67" s="7">
        <v>48.0</v>
      </c>
      <c r="N67">
        <f>'181'!N51</f>
        <v>0</v>
      </c>
      <c r="O67" t="str">
        <f>'181'!$B51</f>
        <v/>
      </c>
      <c r="P67" t="str">
        <f>'181'!$C51</f>
        <v/>
      </c>
      <c r="Q67">
        <f>'181'!Q51</f>
        <v>0</v>
      </c>
      <c r="R67" t="str">
        <f>'181'!$B51</f>
        <v/>
      </c>
      <c r="S67" t="str">
        <f>'181'!$C51</f>
        <v/>
      </c>
      <c r="T67">
        <f>'181'!T51</f>
        <v>0</v>
      </c>
      <c r="U67" t="str">
        <f>'181'!$B51</f>
        <v/>
      </c>
      <c r="V67" t="str">
        <f>'181'!$C51</f>
        <v/>
      </c>
      <c r="W67">
        <f>'181'!K51</f>
        <v>0</v>
      </c>
      <c r="X67" t="str">
        <f>'181'!$B51</f>
        <v/>
      </c>
      <c r="Y67" t="str">
        <f>'181'!$C51</f>
        <v/>
      </c>
    </row>
    <row r="68" ht="12.0" customHeight="1">
      <c r="A68">
        <f>'97'!N52</f>
        <v>0</v>
      </c>
      <c r="B68" t="str">
        <f>'97'!$B52</f>
        <v/>
      </c>
      <c r="C68" t="str">
        <f>'97'!$C52</f>
        <v/>
      </c>
      <c r="D68">
        <f>'97'!Q52</f>
        <v>0</v>
      </c>
      <c r="E68" t="str">
        <f>'97'!$B52</f>
        <v/>
      </c>
      <c r="F68" t="str">
        <f>'97'!$C52</f>
        <v/>
      </c>
      <c r="G68">
        <f>'97'!T52</f>
        <v>0</v>
      </c>
      <c r="H68" t="str">
        <f>'97'!$B52</f>
        <v/>
      </c>
      <c r="I68" t="str">
        <f>'97'!$C52</f>
        <v/>
      </c>
      <c r="J68">
        <f>'97'!K52</f>
        <v>0</v>
      </c>
      <c r="K68" t="str">
        <f>'97'!$B52</f>
        <v/>
      </c>
      <c r="L68" t="str">
        <f>'97'!$C52</f>
        <v/>
      </c>
      <c r="M68" s="7">
        <v>49.0</v>
      </c>
      <c r="N68">
        <f>'181'!N52</f>
        <v>0</v>
      </c>
      <c r="O68" t="str">
        <f>'181'!$B52</f>
        <v/>
      </c>
      <c r="P68" t="str">
        <f>'181'!$C52</f>
        <v/>
      </c>
      <c r="Q68">
        <f>'181'!Q52</f>
        <v>0</v>
      </c>
      <c r="R68" t="str">
        <f>'181'!$B52</f>
        <v/>
      </c>
      <c r="S68" t="str">
        <f>'181'!$C52</f>
        <v/>
      </c>
      <c r="T68">
        <f>'181'!T52</f>
        <v>0</v>
      </c>
      <c r="U68" t="str">
        <f>'181'!$B52</f>
        <v/>
      </c>
      <c r="V68" t="str">
        <f>'181'!$C52</f>
        <v/>
      </c>
      <c r="W68">
        <f>'181'!K52</f>
        <v>0</v>
      </c>
      <c r="X68" t="str">
        <f>'181'!$B52</f>
        <v/>
      </c>
      <c r="Y68" t="str">
        <f>'181'!$C52</f>
        <v/>
      </c>
    </row>
    <row r="69" ht="12.0" customHeight="1">
      <c r="A69">
        <f>'97'!N53</f>
        <v>0</v>
      </c>
      <c r="B69" t="str">
        <f>'97'!$B53</f>
        <v/>
      </c>
      <c r="C69" t="str">
        <f>'97'!$C53</f>
        <v/>
      </c>
      <c r="D69">
        <f>'97'!Q53</f>
        <v>0</v>
      </c>
      <c r="E69" t="str">
        <f>'97'!$B53</f>
        <v/>
      </c>
      <c r="F69" t="str">
        <f>'97'!$C53</f>
        <v/>
      </c>
      <c r="G69">
        <f>'97'!T53</f>
        <v>0</v>
      </c>
      <c r="H69" t="str">
        <f>'97'!$B53</f>
        <v/>
      </c>
      <c r="I69" t="str">
        <f>'97'!$C53</f>
        <v/>
      </c>
      <c r="J69">
        <f>'97'!K53</f>
        <v>0</v>
      </c>
      <c r="K69" t="str">
        <f>'97'!$B53</f>
        <v/>
      </c>
      <c r="L69" t="str">
        <f>'97'!$C53</f>
        <v/>
      </c>
      <c r="M69" s="7">
        <v>50.0</v>
      </c>
      <c r="N69">
        <f>'181'!N53</f>
        <v>0</v>
      </c>
      <c r="O69" t="str">
        <f>'181'!$B53</f>
        <v/>
      </c>
      <c r="P69" t="str">
        <f>'181'!$C53</f>
        <v/>
      </c>
      <c r="Q69">
        <f>'181'!Q53</f>
        <v>0</v>
      </c>
      <c r="R69" t="str">
        <f>'181'!$B53</f>
        <v/>
      </c>
      <c r="S69" t="str">
        <f>'181'!$C53</f>
        <v/>
      </c>
      <c r="T69">
        <f>'181'!T53</f>
        <v>0</v>
      </c>
      <c r="U69" t="str">
        <f>'181'!$B53</f>
        <v/>
      </c>
      <c r="V69" t="str">
        <f>'181'!$C53</f>
        <v/>
      </c>
      <c r="W69">
        <f>'181'!K53</f>
        <v>0</v>
      </c>
      <c r="X69" t="str">
        <f>'181'!$B53</f>
        <v/>
      </c>
      <c r="Y69" t="str">
        <f>'181'!$C53</f>
        <v/>
      </c>
    </row>
    <row r="70" ht="12.0" customHeight="1">
      <c r="A70">
        <f>'108'!N4</f>
        <v>214.184</v>
      </c>
      <c r="B70" t="str">
        <f>'108'!$B4</f>
        <v>Brooks, Bekah</v>
      </c>
      <c r="C70" t="str">
        <f>'108'!$C4</f>
        <v>Catoosa</v>
      </c>
      <c r="D70">
        <f>'108'!Q4</f>
        <v>83.584</v>
      </c>
      <c r="E70" t="str">
        <f>'108'!$B4</f>
        <v>Brooks, Bekah</v>
      </c>
      <c r="F70" t="str">
        <f>'108'!$C4</f>
        <v>Catoosa</v>
      </c>
      <c r="G70">
        <f>'108'!T4</f>
        <v>240.304</v>
      </c>
      <c r="H70" t="str">
        <f>'108'!$B4</f>
        <v>Brooks, Bekah</v>
      </c>
      <c r="I70" t="str">
        <f>'108'!$C4</f>
        <v>Catoosa</v>
      </c>
      <c r="J70">
        <f>'108'!K4</f>
        <v>538.072</v>
      </c>
      <c r="K70" t="str">
        <f>'108'!$B4</f>
        <v>Brooks, Bekah</v>
      </c>
      <c r="L70" t="str">
        <f>'108'!$C4</f>
        <v>Catoosa</v>
      </c>
      <c r="M70" s="7">
        <v>1.0</v>
      </c>
      <c r="N70">
        <f>'198'!N4</f>
        <v>170.06</v>
      </c>
      <c r="O70" t="str">
        <f>'198'!$B4</f>
        <v>Burns, Marlee</v>
      </c>
      <c r="P70" t="str">
        <f>'198'!$C4</f>
        <v>Salina</v>
      </c>
      <c r="Q70">
        <f>'198'!Q4</f>
        <v>74.208</v>
      </c>
      <c r="R70" t="str">
        <f>'198'!$B4</f>
        <v>Burns, Marlee</v>
      </c>
      <c r="S70" t="str">
        <f>'198'!$C4</f>
        <v>Salina</v>
      </c>
      <c r="T70">
        <f>'198'!T4</f>
        <v>173.152</v>
      </c>
      <c r="U70" t="str">
        <f>'198'!$B4</f>
        <v>Burns, Marlee</v>
      </c>
      <c r="V70" t="str">
        <f>'198'!$C4</f>
        <v>Salina</v>
      </c>
      <c r="W70">
        <f>'198'!K4</f>
        <v>417.42</v>
      </c>
      <c r="X70" t="str">
        <f>'198'!$B4</f>
        <v>Burns, Marlee</v>
      </c>
      <c r="Y70" t="str">
        <f>'198'!$C4</f>
        <v>Salina</v>
      </c>
    </row>
    <row r="71" ht="12.0" customHeight="1">
      <c r="A71">
        <f>'108'!N5</f>
        <v>151.496</v>
      </c>
      <c r="B71" t="str">
        <f>'108'!$B5</f>
        <v>Ervin, Chandler</v>
      </c>
      <c r="C71" t="str">
        <f>'108'!$C5</f>
        <v>Afton</v>
      </c>
      <c r="D71">
        <f>'108'!Q5</f>
        <v>109.704</v>
      </c>
      <c r="E71" t="str">
        <f>'108'!$B5</f>
        <v>Ervin, Chandler</v>
      </c>
      <c r="F71" t="str">
        <f>'108'!$C5</f>
        <v>Afton</v>
      </c>
      <c r="G71">
        <f>'108'!T5</f>
        <v>219.408</v>
      </c>
      <c r="H71" t="str">
        <f>'108'!$B5</f>
        <v>Ervin, Chandler</v>
      </c>
      <c r="I71" t="str">
        <f>'108'!$C5</f>
        <v>Afton</v>
      </c>
      <c r="J71">
        <f>'108'!K5</f>
        <v>480.608</v>
      </c>
      <c r="K71" t="str">
        <f>'108'!$B5</f>
        <v>Ervin, Chandler</v>
      </c>
      <c r="L71" t="str">
        <f>'108'!$C5</f>
        <v>Afton</v>
      </c>
      <c r="M71" s="7">
        <v>2.0</v>
      </c>
      <c r="N71">
        <f>'198'!N5</f>
        <v>181.08</v>
      </c>
      <c r="O71" t="str">
        <f>'198'!$B5</f>
        <v> Casey, Lilyan</v>
      </c>
      <c r="P71" t="str">
        <f>'198'!$C5</f>
        <v>Pryor</v>
      </c>
      <c r="Q71">
        <f>'198'!Q5</f>
        <v>75.45</v>
      </c>
      <c r="R71" t="str">
        <f>'198'!$B5</f>
        <v> Casey, Lilyan</v>
      </c>
      <c r="S71" t="str">
        <f>'198'!$C5</f>
        <v>Pryor</v>
      </c>
      <c r="T71">
        <f>'198'!T5</f>
        <v>141.846</v>
      </c>
      <c r="U71" t="str">
        <f>'198'!$B5</f>
        <v> Casey, Lilyan</v>
      </c>
      <c r="V71" t="str">
        <f>'198'!$C5</f>
        <v>Pryor</v>
      </c>
      <c r="W71">
        <f>'198'!K5</f>
        <v>398.376</v>
      </c>
      <c r="X71" t="str">
        <f>'198'!$B5</f>
        <v> Casey, Lilyan</v>
      </c>
      <c r="Y71" t="str">
        <f>'198'!$C5</f>
        <v>Pryor</v>
      </c>
    </row>
    <row r="72" ht="12.0" customHeight="1">
      <c r="A72">
        <f>'108'!N6</f>
        <v>151.496</v>
      </c>
      <c r="B72" t="str">
        <f>'108'!$B6</f>
        <v>Ellis, Carmen</v>
      </c>
      <c r="C72" t="str">
        <f>'108'!$C6</f>
        <v>Catoosa</v>
      </c>
      <c r="D72">
        <f>'108'!Q6</f>
        <v>78.36</v>
      </c>
      <c r="E72" t="str">
        <f>'108'!$B6</f>
        <v>Ellis, Carmen</v>
      </c>
      <c r="F72" t="str">
        <f>'108'!$C6</f>
        <v>Catoosa</v>
      </c>
      <c r="G72">
        <f>'108'!T6</f>
        <v>203.736</v>
      </c>
      <c r="H72" t="str">
        <f>'108'!$B6</f>
        <v>Ellis, Carmen</v>
      </c>
      <c r="I72" t="str">
        <f>'108'!$C6</f>
        <v>Catoosa</v>
      </c>
      <c r="J72">
        <f>'108'!K6</f>
        <v>433.592</v>
      </c>
      <c r="K72" t="str">
        <f>'108'!$B6</f>
        <v>Ellis, Carmen</v>
      </c>
      <c r="L72" t="str">
        <f>'108'!$C6</f>
        <v>Catoosa</v>
      </c>
      <c r="M72" s="7">
        <v>3.0</v>
      </c>
      <c r="N72">
        <f>'198'!N6</f>
        <v>159.146</v>
      </c>
      <c r="O72" t="str">
        <f>'198'!$B6</f>
        <v>Breaheisen, Emma</v>
      </c>
      <c r="P72" t="str">
        <f>'198'!$C6</f>
        <v>Wyandotte</v>
      </c>
      <c r="Q72">
        <f>'198'!Q6</f>
        <v>79.573</v>
      </c>
      <c r="R72" t="str">
        <f>'198'!$B6</f>
        <v>Breaheisen, Emma</v>
      </c>
      <c r="S72" t="str">
        <f>'198'!$C6</f>
        <v>Wyandotte</v>
      </c>
      <c r="T72">
        <f>'198'!T6</f>
        <v>162.2065</v>
      </c>
      <c r="U72" t="str">
        <f>'198'!$B6</f>
        <v>Breaheisen, Emma</v>
      </c>
      <c r="V72" t="str">
        <f>'198'!$C6</f>
        <v>Wyandotte</v>
      </c>
      <c r="W72">
        <f>'198'!K6</f>
        <v>400.9255</v>
      </c>
      <c r="X72" t="str">
        <f>'198'!$B6</f>
        <v>Breaheisen, Emma</v>
      </c>
      <c r="Y72" t="str">
        <f>'198'!$C6</f>
        <v>Wyandotte</v>
      </c>
    </row>
    <row r="73" ht="12.0" customHeight="1">
      <c r="A73">
        <f>'108'!N7</f>
        <v>142.6815</v>
      </c>
      <c r="B73" t="str">
        <f>'108'!$B7</f>
        <v>Gardener, Leah</v>
      </c>
      <c r="C73" t="str">
        <f>'108'!$C7</f>
        <v>Salina</v>
      </c>
      <c r="D73">
        <f>'108'!Q7</f>
        <v>84.552</v>
      </c>
      <c r="E73" t="str">
        <f>'108'!$B7</f>
        <v>Gardener, Leah</v>
      </c>
      <c r="F73" t="str">
        <f>'108'!$C7</f>
        <v>Salina</v>
      </c>
      <c r="G73">
        <f>'108'!T7</f>
        <v>200.811</v>
      </c>
      <c r="H73" t="str">
        <f>'108'!$B7</f>
        <v>Gardener, Leah</v>
      </c>
      <c r="I73" t="str">
        <f>'108'!$C7</f>
        <v>Salina</v>
      </c>
      <c r="J73">
        <f>'108'!K7</f>
        <v>428.0445</v>
      </c>
      <c r="K73" t="str">
        <f>'108'!$B7</f>
        <v>Gardener, Leah</v>
      </c>
      <c r="L73" t="str">
        <f>'108'!$C7</f>
        <v>Salina</v>
      </c>
      <c r="M73" s="7">
        <v>4.0</v>
      </c>
      <c r="N73">
        <f>'198'!N7</f>
        <v>159.371</v>
      </c>
      <c r="O73" t="str">
        <f>'198'!$B7</f>
        <v>Powea, Dallas</v>
      </c>
      <c r="P73" t="str">
        <f>'198'!$C7</f>
        <v>Locust Grove</v>
      </c>
      <c r="Q73">
        <f>'198'!Q7</f>
        <v>66.154</v>
      </c>
      <c r="R73" t="str">
        <f>'198'!$B7</f>
        <v>Powea, Dallas</v>
      </c>
      <c r="S73" t="str">
        <f>'198'!$C7</f>
        <v>Locust Grove</v>
      </c>
      <c r="T73">
        <f>'198'!T7</f>
        <v>159.371</v>
      </c>
      <c r="U73" t="str">
        <f>'198'!$B7</f>
        <v>Powea, Dallas</v>
      </c>
      <c r="V73" t="str">
        <f>'198'!$C7</f>
        <v>Locust Grove</v>
      </c>
      <c r="W73">
        <f>'198'!K7</f>
        <v>384.896</v>
      </c>
      <c r="X73" t="str">
        <f>'198'!$B7</f>
        <v>Powea, Dallas</v>
      </c>
      <c r="Y73" t="str">
        <f>'198'!$C7</f>
        <v>Locust Grove</v>
      </c>
    </row>
    <row r="74" ht="12.0" customHeight="1">
      <c r="A74">
        <f>'108'!N8</f>
        <v>160.395</v>
      </c>
      <c r="B74" t="str">
        <f>'108'!$B8</f>
        <v>Weibel, Evie</v>
      </c>
      <c r="C74" t="str">
        <f>'108'!$C8</f>
        <v>Carl Junction</v>
      </c>
      <c r="D74">
        <f>'108'!Q8</f>
        <v>90.8905</v>
      </c>
      <c r="E74" t="str">
        <f>'108'!$B8</f>
        <v>Weibel, Evie</v>
      </c>
      <c r="F74" t="str">
        <f>'108'!$C8</f>
        <v>Carl Junction</v>
      </c>
      <c r="G74">
        <f>'108'!T8</f>
        <v>171.088</v>
      </c>
      <c r="H74" t="str">
        <f>'108'!$B8</f>
        <v>Weibel, Evie</v>
      </c>
      <c r="I74" t="str">
        <f>'108'!$C8</f>
        <v>Carl Junction</v>
      </c>
      <c r="J74">
        <f>'108'!K8</f>
        <v>422.3735</v>
      </c>
      <c r="K74" t="str">
        <f>'108'!$B8</f>
        <v>Weibel, Evie</v>
      </c>
      <c r="L74" t="str">
        <f>'108'!$C8</f>
        <v>Carl Junction</v>
      </c>
      <c r="M74" s="7">
        <v>5.0</v>
      </c>
      <c r="N74">
        <f>'198'!N8</f>
        <v>144.336</v>
      </c>
      <c r="O74" t="str">
        <f>'198'!$B8</f>
        <v>Stallworth, Avery</v>
      </c>
      <c r="P74" t="str">
        <f>'198'!$C8</f>
        <v>Kiefer</v>
      </c>
      <c r="Q74">
        <f>'198'!Q8</f>
        <v>69.161</v>
      </c>
      <c r="R74" t="str">
        <f>'198'!$B8</f>
        <v>Stallworth, Avery</v>
      </c>
      <c r="S74" t="str">
        <f>'198'!$C8</f>
        <v>Kiefer</v>
      </c>
      <c r="T74">
        <f>'198'!T8</f>
        <v>165.385</v>
      </c>
      <c r="U74" t="str">
        <f>'198'!$B8</f>
        <v>Stallworth, Avery</v>
      </c>
      <c r="V74" t="str">
        <f>'198'!$C8</f>
        <v>Kiefer</v>
      </c>
      <c r="W74">
        <f>'198'!K8</f>
        <v>378.882</v>
      </c>
      <c r="X74" t="str">
        <f>'198'!$B8</f>
        <v>Stallworth, Avery</v>
      </c>
      <c r="Y74" t="str">
        <f>'198'!$C8</f>
        <v>Kiefer</v>
      </c>
    </row>
    <row r="75" ht="12.0" customHeight="1">
      <c r="A75">
        <f>'108'!N9</f>
        <v>163.198</v>
      </c>
      <c r="B75" t="str">
        <f>'108'!$B9</f>
        <v>Wilmoth, Kayley</v>
      </c>
      <c r="C75" t="str">
        <f>'108'!$C9</f>
        <v>Afton</v>
      </c>
      <c r="D75">
        <f>'108'!Q9</f>
        <v>81.599</v>
      </c>
      <c r="E75" t="str">
        <f>'108'!$B9</f>
        <v>Wilmoth, Kayley</v>
      </c>
      <c r="F75" t="str">
        <f>'108'!$C9</f>
        <v>Afton</v>
      </c>
      <c r="G75">
        <f>'108'!T9</f>
        <v>203.9975</v>
      </c>
      <c r="H75" t="str">
        <f>'108'!$B9</f>
        <v>Wilmoth, Kayley</v>
      </c>
      <c r="I75" t="str">
        <f>'108'!$C9</f>
        <v>Afton</v>
      </c>
      <c r="J75">
        <f>'108'!K9</f>
        <v>448.7945</v>
      </c>
      <c r="K75" t="str">
        <f>'108'!$B9</f>
        <v>Wilmoth, Kayley</v>
      </c>
      <c r="L75" t="str">
        <f>'108'!$C9</f>
        <v>Afton</v>
      </c>
      <c r="M75" s="7">
        <v>6.0</v>
      </c>
      <c r="N75">
        <f>'198'!N9</f>
        <v>133.5375</v>
      </c>
      <c r="O75" t="str">
        <f>'198'!$B9</f>
        <v>Graham, Preslie</v>
      </c>
      <c r="P75" t="str">
        <f>'198'!$C9</f>
        <v>Sand Springs</v>
      </c>
      <c r="Q75">
        <f>'198'!Q9</f>
        <v>68.2525</v>
      </c>
      <c r="R75" t="str">
        <f>'198'!$B9</f>
        <v>Graham, Preslie</v>
      </c>
      <c r="S75" t="str">
        <f>'198'!$C9</f>
        <v>Sand Springs</v>
      </c>
      <c r="T75">
        <f>'198'!T9</f>
        <v>160.245</v>
      </c>
      <c r="U75" t="str">
        <f>'198'!$B9</f>
        <v>Graham, Preslie</v>
      </c>
      <c r="V75" t="str">
        <f>'198'!$C9</f>
        <v>Sand Springs</v>
      </c>
      <c r="W75">
        <f>'198'!K9</f>
        <v>362.035</v>
      </c>
      <c r="X75" t="str">
        <f>'198'!$B9</f>
        <v>Graham, Preslie</v>
      </c>
      <c r="Y75" t="str">
        <f>'198'!$C9</f>
        <v>Sand Springs</v>
      </c>
    </row>
    <row r="76" ht="12.0" customHeight="1">
      <c r="A76">
        <f>'108'!N10</f>
        <v>131.424</v>
      </c>
      <c r="B76" t="str">
        <f>'108'!$B10</f>
        <v>Thomas, Myranda</v>
      </c>
      <c r="C76" t="str">
        <f>'108'!$C10</f>
        <v>Catoosa</v>
      </c>
      <c r="D76">
        <f>'108'!Q10</f>
        <v>71.188</v>
      </c>
      <c r="E76" t="str">
        <f>'108'!$B10</f>
        <v>Thomas, Myranda</v>
      </c>
      <c r="F76" t="str">
        <f>'108'!$C10</f>
        <v>Catoosa</v>
      </c>
      <c r="G76">
        <f>'108'!T10</f>
        <v>169.756</v>
      </c>
      <c r="H76" t="str">
        <f>'108'!$B10</f>
        <v>Thomas, Myranda</v>
      </c>
      <c r="I76" t="str">
        <f>'108'!$C10</f>
        <v>Catoosa</v>
      </c>
      <c r="J76">
        <f>'108'!K10</f>
        <v>372.368</v>
      </c>
      <c r="K76" t="str">
        <f>'108'!$B10</f>
        <v>Thomas, Myranda</v>
      </c>
      <c r="L76" t="str">
        <f>'108'!$C10</f>
        <v>Catoosa</v>
      </c>
      <c r="M76" s="7">
        <v>7.0</v>
      </c>
      <c r="N76">
        <f>'198'!N10</f>
        <v>154.1</v>
      </c>
      <c r="O76" t="str">
        <f>'198'!$B10</f>
        <v>Herresa, Tessa</v>
      </c>
      <c r="P76" t="str">
        <f>'198'!$C10</f>
        <v>Wyandotte</v>
      </c>
      <c r="Q76">
        <f>'198'!Q10</f>
        <v>73.968</v>
      </c>
      <c r="R76" t="str">
        <f>'198'!$B10</f>
        <v>Herresa, Tessa</v>
      </c>
      <c r="S76" t="str">
        <f>'198'!$C10</f>
        <v>Wyandotte</v>
      </c>
      <c r="T76">
        <f>'198'!T10</f>
        <v>147.936</v>
      </c>
      <c r="U76" t="str">
        <f>'198'!$B10</f>
        <v>Herresa, Tessa</v>
      </c>
      <c r="V76" t="str">
        <f>'198'!$C10</f>
        <v>Wyandotte</v>
      </c>
      <c r="W76">
        <f>'198'!K10</f>
        <v>376.004</v>
      </c>
      <c r="X76" t="str">
        <f>'198'!$B10</f>
        <v>Herresa, Tessa</v>
      </c>
      <c r="Y76" t="str">
        <f>'198'!$C10</f>
        <v>Wyandotte</v>
      </c>
    </row>
    <row r="77" ht="12.0" customHeight="1">
      <c r="A77">
        <f>'108'!N11</f>
        <v>131.311619</v>
      </c>
      <c r="B77" t="str">
        <f>'108'!$B11</f>
        <v>Jones, Allie</v>
      </c>
      <c r="C77" t="str">
        <f>'108'!$C11</f>
        <v>Colcord</v>
      </c>
      <c r="D77">
        <f>'108'!Q11</f>
        <v>98.48371429</v>
      </c>
      <c r="E77" t="str">
        <f>'108'!$B11</f>
        <v>Jones, Allie</v>
      </c>
      <c r="F77" t="str">
        <f>'108'!$C11</f>
        <v>Colcord</v>
      </c>
      <c r="G77">
        <f>'108'!T11</f>
        <v>177.2706857</v>
      </c>
      <c r="H77" t="str">
        <f>'108'!$B11</f>
        <v>Jones, Allie</v>
      </c>
      <c r="I77" t="str">
        <f>'108'!$C11</f>
        <v>Colcord</v>
      </c>
      <c r="J77">
        <f>'108'!K11</f>
        <v>407.066019</v>
      </c>
      <c r="K77" t="str">
        <f>'108'!$B11</f>
        <v>Jones, Allie</v>
      </c>
      <c r="L77" t="str">
        <f>'108'!$C11</f>
        <v>Colcord</v>
      </c>
      <c r="M77" s="7">
        <v>8.0</v>
      </c>
      <c r="N77">
        <f>'198'!N11</f>
        <v>140.664</v>
      </c>
      <c r="O77" t="str">
        <f>'198'!$B11</f>
        <v>McCarty, Bailey</v>
      </c>
      <c r="P77" t="str">
        <f>'198'!$C11</f>
        <v>Miami</v>
      </c>
      <c r="Q77">
        <f>'198'!Q11</f>
        <v>67.4015</v>
      </c>
      <c r="R77" t="str">
        <f>'198'!$B11</f>
        <v>McCarty, Bailey</v>
      </c>
      <c r="S77" t="str">
        <f>'198'!$C11</f>
        <v>Miami</v>
      </c>
      <c r="T77">
        <f>'198'!T11</f>
        <v>146.525</v>
      </c>
      <c r="U77" t="str">
        <f>'198'!$B11</f>
        <v>McCarty, Bailey</v>
      </c>
      <c r="V77" t="str">
        <f>'198'!$C11</f>
        <v>Miami</v>
      </c>
      <c r="W77">
        <f>'198'!K11</f>
        <v>354.5905</v>
      </c>
      <c r="X77" t="str">
        <f>'198'!$B11</f>
        <v>McCarty, Bailey</v>
      </c>
      <c r="Y77" t="str">
        <f>'198'!$C11</f>
        <v>Miami</v>
      </c>
    </row>
    <row r="78" ht="12.0" customHeight="1">
      <c r="A78">
        <f>'108'!N12</f>
        <v>113.619</v>
      </c>
      <c r="B78" t="str">
        <f>'108'!$B12</f>
        <v>Winningham, Shyann</v>
      </c>
      <c r="C78" t="str">
        <f>'108'!$C12</f>
        <v>Wyandotte</v>
      </c>
      <c r="D78">
        <f>'108'!Q12</f>
        <v>61.974</v>
      </c>
      <c r="E78" t="str">
        <f>'108'!$B12</f>
        <v>Winningham, Shyann</v>
      </c>
      <c r="F78" t="str">
        <f>'108'!$C12</f>
        <v>Wyandotte</v>
      </c>
      <c r="G78">
        <f>'108'!T12</f>
        <v>134.277</v>
      </c>
      <c r="H78" t="str">
        <f>'108'!$B12</f>
        <v>Winningham, Shyann</v>
      </c>
      <c r="I78" t="str">
        <f>'108'!$C12</f>
        <v>Wyandotte</v>
      </c>
      <c r="J78">
        <f>'108'!K12</f>
        <v>309.87</v>
      </c>
      <c r="K78" t="str">
        <f>'108'!$B12</f>
        <v>Winningham, Shyann</v>
      </c>
      <c r="L78" t="str">
        <f>'108'!$C12</f>
        <v>Wyandotte</v>
      </c>
      <c r="M78" s="7">
        <v>9.0</v>
      </c>
      <c r="N78">
        <f>'198'!N12</f>
        <v>108.252</v>
      </c>
      <c r="O78" t="str">
        <f>'198'!$B12</f>
        <v>Ervin, Haily</v>
      </c>
      <c r="P78" t="str">
        <f>'198'!$C12</f>
        <v>Afton</v>
      </c>
      <c r="Q78">
        <f>'198'!Q12</f>
        <v>69.161</v>
      </c>
      <c r="R78" t="str">
        <f>'198'!$B12</f>
        <v>Ervin, Haily</v>
      </c>
      <c r="S78" t="str">
        <f>'198'!$C12</f>
        <v>Afton</v>
      </c>
      <c r="T78">
        <f>'198'!T12</f>
        <v>150.35</v>
      </c>
      <c r="U78" t="str">
        <f>'198'!$B12</f>
        <v>Ervin, Haily</v>
      </c>
      <c r="V78" t="str">
        <f>'198'!$C12</f>
        <v>Afton</v>
      </c>
      <c r="W78">
        <f>'198'!K12</f>
        <v>327.763</v>
      </c>
      <c r="X78" t="str">
        <f>'198'!$B12</f>
        <v>Ervin, Haily</v>
      </c>
      <c r="Y78" t="str">
        <f>'198'!$C12</f>
        <v>Afton</v>
      </c>
    </row>
    <row r="79" ht="12.0" customHeight="1">
      <c r="A79">
        <f>'108'!N13</f>
        <v>0</v>
      </c>
      <c r="B79" t="str">
        <f>'108'!$B13</f>
        <v>Schnieders, Jada</v>
      </c>
      <c r="C79" t="str">
        <f>'108'!$C13</f>
        <v>Baxter Springs</v>
      </c>
      <c r="D79">
        <f>'108'!Q13</f>
        <v>83.584</v>
      </c>
      <c r="E79" t="str">
        <f>'108'!$B13</f>
        <v>Schnieders, Jada</v>
      </c>
      <c r="F79" t="str">
        <f>'108'!$C13</f>
        <v>Baxter Springs</v>
      </c>
      <c r="G79">
        <f>'108'!T13</f>
        <v>203.736</v>
      </c>
      <c r="H79" t="str">
        <f>'108'!$B13</f>
        <v>Schnieders, Jada</v>
      </c>
      <c r="I79" t="str">
        <f>'108'!$C13</f>
        <v>Baxter Springs</v>
      </c>
      <c r="J79">
        <f>'108'!K13</f>
        <v>287.32</v>
      </c>
      <c r="K79" t="str">
        <f>'108'!$B13</f>
        <v>Schnieders, Jada</v>
      </c>
      <c r="L79" t="str">
        <f>'108'!$C13</f>
        <v>Baxter Springs</v>
      </c>
      <c r="M79" s="7">
        <v>10.0</v>
      </c>
      <c r="N79">
        <f>'198'!N13</f>
        <v>190.5065</v>
      </c>
      <c r="O79" t="str">
        <f>'198'!$B13</f>
        <v>Terry, Kierra</v>
      </c>
      <c r="P79" t="str">
        <f>'198'!$C13</f>
        <v>Afton</v>
      </c>
      <c r="Q79">
        <f>'198'!Q13</f>
        <v>92.93</v>
      </c>
      <c r="R79" t="str">
        <f>'198'!$B13</f>
        <v>Terry, Kierra</v>
      </c>
      <c r="S79" t="str">
        <f>'198'!$C13</f>
        <v>Afton</v>
      </c>
      <c r="T79">
        <f>'198'!T13</f>
        <v>209.0925</v>
      </c>
      <c r="U79" t="str">
        <f>'198'!$B13</f>
        <v>Terry, Kierra</v>
      </c>
      <c r="V79" t="str">
        <f>'198'!$C13</f>
        <v>Afton</v>
      </c>
      <c r="W79">
        <f>'198'!K13</f>
        <v>492.529</v>
      </c>
      <c r="X79" t="str">
        <f>'198'!$B13</f>
        <v>Terry, Kierra</v>
      </c>
      <c r="Y79" t="str">
        <f>'198'!$C13</f>
        <v>Afton</v>
      </c>
    </row>
    <row r="80" ht="12.0" customHeight="1">
      <c r="A80">
        <f>'108'!N14</f>
        <v>0</v>
      </c>
      <c r="B80" t="str">
        <f>'108'!$B14</f>
        <v/>
      </c>
      <c r="C80" t="str">
        <f>'108'!$C14</f>
        <v/>
      </c>
      <c r="D80">
        <f>'108'!Q14</f>
        <v>0</v>
      </c>
      <c r="E80" t="str">
        <f>'108'!$B14</f>
        <v/>
      </c>
      <c r="F80" t="str">
        <f>'108'!$C14</f>
        <v/>
      </c>
      <c r="G80">
        <f>'108'!T14</f>
        <v>0</v>
      </c>
      <c r="H80" t="str">
        <f>'108'!$B14</f>
        <v/>
      </c>
      <c r="I80" t="str">
        <f>'108'!$C14</f>
        <v/>
      </c>
      <c r="J80">
        <f>'108'!K14</f>
        <v>0</v>
      </c>
      <c r="K80" t="str">
        <f>'108'!$B14</f>
        <v/>
      </c>
      <c r="L80" t="str">
        <f>'108'!$C14</f>
        <v/>
      </c>
      <c r="M80" s="7">
        <v>11.0</v>
      </c>
      <c r="N80">
        <f>'198'!N14</f>
        <v>0</v>
      </c>
      <c r="O80" t="str">
        <f>'198'!$B14</f>
        <v/>
      </c>
      <c r="P80" t="str">
        <f>'198'!$C14</f>
        <v/>
      </c>
      <c r="Q80">
        <f>'198'!Q14</f>
        <v>0</v>
      </c>
      <c r="R80" t="str">
        <f>'198'!$B14</f>
        <v/>
      </c>
      <c r="S80" t="str">
        <f>'198'!$C14</f>
        <v/>
      </c>
      <c r="T80">
        <f>'198'!T14</f>
        <v>0</v>
      </c>
      <c r="U80" t="str">
        <f>'198'!$B14</f>
        <v/>
      </c>
      <c r="V80" t="str">
        <f>'198'!$C14</f>
        <v/>
      </c>
      <c r="W80">
        <f>'198'!K14</f>
        <v>0</v>
      </c>
      <c r="X80" t="str">
        <f>'198'!$B14</f>
        <v/>
      </c>
      <c r="Y80" t="str">
        <f>'198'!$C14</f>
        <v/>
      </c>
    </row>
    <row r="81" ht="12.0" customHeight="1">
      <c r="A81">
        <f>'108'!N15</f>
        <v>0</v>
      </c>
      <c r="B81" t="str">
        <f>'108'!$B15</f>
        <v/>
      </c>
      <c r="C81" t="str">
        <f>'108'!$C15</f>
        <v/>
      </c>
      <c r="D81">
        <f>'108'!Q15</f>
        <v>0</v>
      </c>
      <c r="E81" t="str">
        <f>'108'!$B15</f>
        <v/>
      </c>
      <c r="F81" t="str">
        <f>'108'!$C15</f>
        <v/>
      </c>
      <c r="G81">
        <f>'108'!T15</f>
        <v>0</v>
      </c>
      <c r="H81" t="str">
        <f>'108'!$B15</f>
        <v/>
      </c>
      <c r="I81" t="str">
        <f>'108'!$C15</f>
        <v/>
      </c>
      <c r="J81">
        <f>'108'!K15</f>
        <v>0</v>
      </c>
      <c r="K81" t="str">
        <f>'108'!$B15</f>
        <v/>
      </c>
      <c r="L81" t="str">
        <f>'108'!$C15</f>
        <v/>
      </c>
      <c r="M81" s="7">
        <v>12.0</v>
      </c>
      <c r="N81">
        <f>'198'!N15</f>
        <v>0</v>
      </c>
      <c r="O81" t="str">
        <f>'198'!$B15</f>
        <v/>
      </c>
      <c r="P81" t="str">
        <f>'198'!$C15</f>
        <v/>
      </c>
      <c r="Q81">
        <f>'198'!Q15</f>
        <v>0</v>
      </c>
      <c r="R81" t="str">
        <f>'198'!$B15</f>
        <v/>
      </c>
      <c r="S81" t="str">
        <f>'198'!$C15</f>
        <v/>
      </c>
      <c r="T81">
        <f>'198'!T15</f>
        <v>0</v>
      </c>
      <c r="U81" t="str">
        <f>'198'!$B15</f>
        <v/>
      </c>
      <c r="V81" t="str">
        <f>'198'!$C15</f>
        <v/>
      </c>
      <c r="W81">
        <f>'198'!K15</f>
        <v>0</v>
      </c>
      <c r="X81" t="str">
        <f>'198'!$B15</f>
        <v/>
      </c>
      <c r="Y81" t="str">
        <f>'198'!$C15</f>
        <v/>
      </c>
    </row>
    <row r="82" ht="12.0" customHeight="1">
      <c r="A82">
        <f>'108'!N16</f>
        <v>0</v>
      </c>
      <c r="B82" t="str">
        <f>'108'!$B16</f>
        <v/>
      </c>
      <c r="C82" t="str">
        <f>'108'!$C16</f>
        <v/>
      </c>
      <c r="D82">
        <f>'108'!Q16</f>
        <v>0</v>
      </c>
      <c r="E82" t="str">
        <f>'108'!$B16</f>
        <v/>
      </c>
      <c r="F82" t="str">
        <f>'108'!$C16</f>
        <v/>
      </c>
      <c r="G82">
        <f>'108'!T16</f>
        <v>0</v>
      </c>
      <c r="H82" t="str">
        <f>'108'!$B16</f>
        <v/>
      </c>
      <c r="I82" t="str">
        <f>'108'!$C16</f>
        <v/>
      </c>
      <c r="J82">
        <f>'108'!K16</f>
        <v>0</v>
      </c>
      <c r="K82" t="str">
        <f>'108'!$B16</f>
        <v/>
      </c>
      <c r="L82" t="str">
        <f>'108'!$C16</f>
        <v/>
      </c>
      <c r="M82" s="7">
        <v>13.0</v>
      </c>
      <c r="N82">
        <f>'198'!N16</f>
        <v>0</v>
      </c>
      <c r="O82" t="str">
        <f>'198'!$B16</f>
        <v/>
      </c>
      <c r="P82" t="str">
        <f>'198'!$C16</f>
        <v/>
      </c>
      <c r="Q82">
        <f>'198'!Q16</f>
        <v>0</v>
      </c>
      <c r="R82" t="str">
        <f>'198'!$B16</f>
        <v/>
      </c>
      <c r="S82" t="str">
        <f>'198'!$C16</f>
        <v/>
      </c>
      <c r="T82">
        <f>'198'!T16</f>
        <v>0</v>
      </c>
      <c r="U82" t="str">
        <f>'198'!$B16</f>
        <v/>
      </c>
      <c r="V82" t="str">
        <f>'198'!$C16</f>
        <v/>
      </c>
      <c r="W82">
        <f>'198'!K16</f>
        <v>0</v>
      </c>
      <c r="X82" t="str">
        <f>'198'!$B16</f>
        <v/>
      </c>
      <c r="Y82" t="str">
        <f>'198'!$C16</f>
        <v/>
      </c>
    </row>
    <row r="83" ht="12.0" customHeight="1">
      <c r="A83">
        <f>'108'!N17</f>
        <v>0</v>
      </c>
      <c r="B83" t="str">
        <f>'108'!$B17</f>
        <v/>
      </c>
      <c r="C83" t="str">
        <f>'108'!$C17</f>
        <v/>
      </c>
      <c r="D83">
        <f>'108'!Q17</f>
        <v>0</v>
      </c>
      <c r="E83" t="str">
        <f>'108'!$B17</f>
        <v/>
      </c>
      <c r="F83" t="str">
        <f>'108'!$C17</f>
        <v/>
      </c>
      <c r="G83">
        <f>'108'!T17</f>
        <v>0</v>
      </c>
      <c r="H83" t="str">
        <f>'108'!$B17</f>
        <v/>
      </c>
      <c r="I83" t="str">
        <f>'108'!$C17</f>
        <v/>
      </c>
      <c r="J83">
        <f>'108'!K17</f>
        <v>0</v>
      </c>
      <c r="K83" t="str">
        <f>'108'!$B17</f>
        <v/>
      </c>
      <c r="L83" t="str">
        <f>'108'!$C17</f>
        <v/>
      </c>
      <c r="M83" s="7">
        <v>14.0</v>
      </c>
      <c r="N83">
        <f>'198'!N17</f>
        <v>0</v>
      </c>
      <c r="O83" t="str">
        <f>'198'!$B17</f>
        <v/>
      </c>
      <c r="P83" t="str">
        <f>'198'!$C17</f>
        <v/>
      </c>
      <c r="Q83">
        <f>'198'!Q17</f>
        <v>0</v>
      </c>
      <c r="R83" t="str">
        <f>'198'!$B17</f>
        <v/>
      </c>
      <c r="S83" t="str">
        <f>'198'!$C17</f>
        <v/>
      </c>
      <c r="T83">
        <f>'198'!T17</f>
        <v>0</v>
      </c>
      <c r="U83" t="str">
        <f>'198'!$B17</f>
        <v/>
      </c>
      <c r="V83" t="str">
        <f>'198'!$C17</f>
        <v/>
      </c>
      <c r="W83">
        <f>'198'!K17</f>
        <v>0</v>
      </c>
      <c r="X83" t="str">
        <f>'198'!$B17</f>
        <v/>
      </c>
      <c r="Y83" t="str">
        <f>'198'!$C17</f>
        <v/>
      </c>
    </row>
    <row r="84" ht="12.0" customHeight="1">
      <c r="A84">
        <f>'108'!N18</f>
        <v>0</v>
      </c>
      <c r="B84" t="str">
        <f>'108'!$B18</f>
        <v/>
      </c>
      <c r="C84" t="str">
        <f>'108'!$C18</f>
        <v/>
      </c>
      <c r="D84">
        <f>'108'!Q18</f>
        <v>0</v>
      </c>
      <c r="E84" t="str">
        <f>'108'!$B18</f>
        <v/>
      </c>
      <c r="F84" t="str">
        <f>'108'!$C18</f>
        <v/>
      </c>
      <c r="G84">
        <f>'108'!T18</f>
        <v>0</v>
      </c>
      <c r="H84" t="str">
        <f>'108'!$B18</f>
        <v/>
      </c>
      <c r="I84" t="str">
        <f>'108'!$C18</f>
        <v/>
      </c>
      <c r="J84">
        <f>'108'!K18</f>
        <v>0</v>
      </c>
      <c r="K84" t="str">
        <f>'108'!$B18</f>
        <v/>
      </c>
      <c r="L84" t="str">
        <f>'108'!$C18</f>
        <v/>
      </c>
      <c r="M84" s="7">
        <v>15.0</v>
      </c>
      <c r="N84">
        <f>'198'!N18</f>
        <v>0</v>
      </c>
      <c r="O84" t="str">
        <f>'198'!$B18</f>
        <v/>
      </c>
      <c r="P84" t="str">
        <f>'198'!$C18</f>
        <v/>
      </c>
      <c r="Q84">
        <f>'198'!Q18</f>
        <v>0</v>
      </c>
      <c r="R84" t="str">
        <f>'198'!$B18</f>
        <v/>
      </c>
      <c r="S84" t="str">
        <f>'198'!$C18</f>
        <v/>
      </c>
      <c r="T84">
        <f>'198'!T18</f>
        <v>0</v>
      </c>
      <c r="U84" t="str">
        <f>'198'!$B18</f>
        <v/>
      </c>
      <c r="V84" t="str">
        <f>'198'!$C18</f>
        <v/>
      </c>
      <c r="W84">
        <f>'198'!K18</f>
        <v>0</v>
      </c>
      <c r="X84" t="str">
        <f>'198'!$B18</f>
        <v/>
      </c>
      <c r="Y84" t="str">
        <f>'198'!$C18</f>
        <v/>
      </c>
    </row>
    <row r="85" ht="12.0" customHeight="1">
      <c r="A85">
        <f>'108'!N19</f>
        <v>0</v>
      </c>
      <c r="B85" t="str">
        <f>'108'!$B19</f>
        <v/>
      </c>
      <c r="C85" t="str">
        <f>'108'!$C19</f>
        <v/>
      </c>
      <c r="D85">
        <f>'108'!Q19</f>
        <v>0</v>
      </c>
      <c r="E85" t="str">
        <f>'108'!$B19</f>
        <v/>
      </c>
      <c r="F85" t="str">
        <f>'108'!$C19</f>
        <v/>
      </c>
      <c r="G85">
        <f>'108'!T19</f>
        <v>0</v>
      </c>
      <c r="H85" t="str">
        <f>'108'!$B19</f>
        <v/>
      </c>
      <c r="I85" t="str">
        <f>'108'!$C19</f>
        <v/>
      </c>
      <c r="J85">
        <f>'108'!K19</f>
        <v>0</v>
      </c>
      <c r="K85" t="str">
        <f>'108'!$B19</f>
        <v/>
      </c>
      <c r="L85" t="str">
        <f>'108'!$C19</f>
        <v/>
      </c>
      <c r="M85" s="7">
        <v>16.0</v>
      </c>
      <c r="N85">
        <f>'198'!N19</f>
        <v>0</v>
      </c>
      <c r="O85" t="str">
        <f>'198'!$B19</f>
        <v/>
      </c>
      <c r="P85" t="str">
        <f>'198'!$C19</f>
        <v/>
      </c>
      <c r="Q85">
        <f>'198'!Q19</f>
        <v>0</v>
      </c>
      <c r="R85" t="str">
        <f>'198'!$B19</f>
        <v/>
      </c>
      <c r="S85" t="str">
        <f>'198'!$C19</f>
        <v/>
      </c>
      <c r="T85">
        <f>'198'!T19</f>
        <v>0</v>
      </c>
      <c r="U85" t="str">
        <f>'198'!$B19</f>
        <v/>
      </c>
      <c r="V85" t="str">
        <f>'198'!$C19</f>
        <v/>
      </c>
      <c r="W85">
        <f>'198'!K19</f>
        <v>0</v>
      </c>
      <c r="X85" t="str">
        <f>'198'!$B19</f>
        <v/>
      </c>
      <c r="Y85" t="str">
        <f>'198'!$C19</f>
        <v/>
      </c>
    </row>
    <row r="86" ht="12.0" customHeight="1">
      <c r="A86">
        <f>'108'!N20</f>
        <v>0</v>
      </c>
      <c r="B86" t="str">
        <f>'108'!$B20</f>
        <v/>
      </c>
      <c r="C86" t="str">
        <f>'108'!$C20</f>
        <v/>
      </c>
      <c r="D86">
        <f>'108'!Q20</f>
        <v>0</v>
      </c>
      <c r="E86" t="str">
        <f>'108'!$B20</f>
        <v/>
      </c>
      <c r="F86" t="str">
        <f>'108'!$C20</f>
        <v/>
      </c>
      <c r="G86">
        <f>'108'!T20</f>
        <v>0</v>
      </c>
      <c r="H86" t="str">
        <f>'108'!$B20</f>
        <v/>
      </c>
      <c r="I86" t="str">
        <f>'108'!$C20</f>
        <v/>
      </c>
      <c r="J86">
        <f>'108'!K20</f>
        <v>0</v>
      </c>
      <c r="K86" t="str">
        <f>'108'!$B20</f>
        <v/>
      </c>
      <c r="L86" t="str">
        <f>'108'!$C20</f>
        <v/>
      </c>
      <c r="M86" s="7">
        <v>17.0</v>
      </c>
      <c r="N86">
        <f>'198'!N20</f>
        <v>0</v>
      </c>
      <c r="O86" t="str">
        <f>'198'!$B20</f>
        <v/>
      </c>
      <c r="P86" t="str">
        <f>'198'!$C20</f>
        <v/>
      </c>
      <c r="Q86">
        <f>'198'!Q20</f>
        <v>0</v>
      </c>
      <c r="R86" t="str">
        <f>'198'!$B20</f>
        <v/>
      </c>
      <c r="S86" t="str">
        <f>'198'!$C20</f>
        <v/>
      </c>
      <c r="T86">
        <f>'198'!T20</f>
        <v>0</v>
      </c>
      <c r="U86" t="str">
        <f>'198'!$B20</f>
        <v/>
      </c>
      <c r="V86" t="str">
        <f>'198'!$C20</f>
        <v/>
      </c>
      <c r="W86">
        <f>'198'!K20</f>
        <v>0</v>
      </c>
      <c r="X86" t="str">
        <f>'198'!$B20</f>
        <v/>
      </c>
      <c r="Y86" t="str">
        <f>'198'!$C20</f>
        <v/>
      </c>
    </row>
    <row r="87" ht="12.0" customHeight="1">
      <c r="A87">
        <f>'108'!N21</f>
        <v>0</v>
      </c>
      <c r="B87" t="str">
        <f>'108'!$B21</f>
        <v/>
      </c>
      <c r="C87" t="str">
        <f>'108'!$C21</f>
        <v/>
      </c>
      <c r="D87">
        <f>'108'!Q21</f>
        <v>0</v>
      </c>
      <c r="E87" t="str">
        <f>'108'!$B21</f>
        <v/>
      </c>
      <c r="F87" t="str">
        <f>'108'!$C21</f>
        <v/>
      </c>
      <c r="G87">
        <f>'108'!T21</f>
        <v>0</v>
      </c>
      <c r="H87" t="str">
        <f>'108'!$B21</f>
        <v/>
      </c>
      <c r="I87" t="str">
        <f>'108'!$C21</f>
        <v/>
      </c>
      <c r="J87">
        <f>'108'!K21</f>
        <v>0</v>
      </c>
      <c r="K87" t="str">
        <f>'108'!$B21</f>
        <v/>
      </c>
      <c r="L87" t="str">
        <f>'108'!$C21</f>
        <v/>
      </c>
      <c r="M87" s="7">
        <v>18.0</v>
      </c>
      <c r="N87">
        <f>'198'!N21</f>
        <v>0</v>
      </c>
      <c r="O87" t="str">
        <f>'198'!$B21</f>
        <v/>
      </c>
      <c r="P87" t="str">
        <f>'198'!$C21</f>
        <v/>
      </c>
      <c r="Q87">
        <f>'198'!Q21</f>
        <v>0</v>
      </c>
      <c r="R87" t="str">
        <f>'198'!$B21</f>
        <v/>
      </c>
      <c r="S87" t="str">
        <f>'198'!$C21</f>
        <v/>
      </c>
      <c r="T87">
        <f>'198'!T21</f>
        <v>0</v>
      </c>
      <c r="U87" t="str">
        <f>'198'!$B21</f>
        <v/>
      </c>
      <c r="V87" t="str">
        <f>'198'!$C21</f>
        <v/>
      </c>
      <c r="W87">
        <f>'198'!K21</f>
        <v>0</v>
      </c>
      <c r="X87" t="str">
        <f>'198'!$B21</f>
        <v/>
      </c>
      <c r="Y87" t="str">
        <f>'198'!$C21</f>
        <v/>
      </c>
    </row>
    <row r="88" ht="12.0" customHeight="1">
      <c r="A88">
        <f>'108'!N22</f>
        <v>0</v>
      </c>
      <c r="B88" t="str">
        <f>'108'!$B22</f>
        <v/>
      </c>
      <c r="C88" t="str">
        <f>'108'!$C22</f>
        <v/>
      </c>
      <c r="D88">
        <f>'108'!Q22</f>
        <v>0</v>
      </c>
      <c r="E88" t="str">
        <f>'108'!$B22</f>
        <v/>
      </c>
      <c r="F88" t="str">
        <f>'108'!$C22</f>
        <v/>
      </c>
      <c r="G88">
        <f>'108'!T22</f>
        <v>0</v>
      </c>
      <c r="H88" t="str">
        <f>'108'!$B22</f>
        <v/>
      </c>
      <c r="I88" t="str">
        <f>'108'!$C22</f>
        <v/>
      </c>
      <c r="J88">
        <f>'108'!K22</f>
        <v>0</v>
      </c>
      <c r="K88" t="str">
        <f>'108'!$B22</f>
        <v/>
      </c>
      <c r="L88" t="str">
        <f>'108'!$C22</f>
        <v/>
      </c>
      <c r="M88" s="7">
        <v>19.0</v>
      </c>
      <c r="N88">
        <f>'198'!N22</f>
        <v>0</v>
      </c>
      <c r="O88" t="str">
        <f>'198'!$B22</f>
        <v/>
      </c>
      <c r="P88" t="str">
        <f>'198'!$C22</f>
        <v/>
      </c>
      <c r="Q88">
        <f>'198'!Q22</f>
        <v>0</v>
      </c>
      <c r="R88" t="str">
        <f>'198'!$B22</f>
        <v/>
      </c>
      <c r="S88" t="str">
        <f>'198'!$C22</f>
        <v/>
      </c>
      <c r="T88">
        <f>'198'!T22</f>
        <v>0</v>
      </c>
      <c r="U88" t="str">
        <f>'198'!$B22</f>
        <v/>
      </c>
      <c r="V88" t="str">
        <f>'198'!$C22</f>
        <v/>
      </c>
      <c r="W88">
        <f>'198'!K22</f>
        <v>0</v>
      </c>
      <c r="X88" t="str">
        <f>'198'!$B22</f>
        <v/>
      </c>
      <c r="Y88" t="str">
        <f>'198'!$C22</f>
        <v/>
      </c>
    </row>
    <row r="89" ht="12.0" customHeight="1">
      <c r="A89">
        <f>'108'!N23</f>
        <v>0</v>
      </c>
      <c r="B89" t="str">
        <f>'108'!$B23</f>
        <v/>
      </c>
      <c r="C89" t="str">
        <f>'108'!$C23</f>
        <v/>
      </c>
      <c r="D89">
        <f>'108'!Q23</f>
        <v>0</v>
      </c>
      <c r="E89" t="str">
        <f>'108'!$B23</f>
        <v/>
      </c>
      <c r="F89" t="str">
        <f>'108'!$C23</f>
        <v/>
      </c>
      <c r="G89">
        <f>'108'!T23</f>
        <v>0</v>
      </c>
      <c r="H89" t="str">
        <f>'108'!$B23</f>
        <v/>
      </c>
      <c r="I89" t="str">
        <f>'108'!$C23</f>
        <v/>
      </c>
      <c r="J89">
        <f>'108'!K23</f>
        <v>0</v>
      </c>
      <c r="K89" t="str">
        <f>'108'!$B23</f>
        <v/>
      </c>
      <c r="L89" t="str">
        <f>'108'!$C23</f>
        <v/>
      </c>
      <c r="M89" s="7">
        <v>20.0</v>
      </c>
      <c r="N89">
        <f>'198'!N23</f>
        <v>0</v>
      </c>
      <c r="O89" t="str">
        <f>'198'!$B23</f>
        <v/>
      </c>
      <c r="P89" t="str">
        <f>'198'!$C23</f>
        <v/>
      </c>
      <c r="Q89">
        <f>'198'!Q23</f>
        <v>0</v>
      </c>
      <c r="R89" t="str">
        <f>'198'!$B23</f>
        <v/>
      </c>
      <c r="S89" t="str">
        <f>'198'!$C23</f>
        <v/>
      </c>
      <c r="T89">
        <f>'198'!T23</f>
        <v>0</v>
      </c>
      <c r="U89" t="str">
        <f>'198'!$B23</f>
        <v/>
      </c>
      <c r="V89" t="str">
        <f>'198'!$C23</f>
        <v/>
      </c>
      <c r="W89">
        <f>'198'!K23</f>
        <v>0</v>
      </c>
      <c r="X89" t="str">
        <f>'198'!$B23</f>
        <v/>
      </c>
      <c r="Y89" t="str">
        <f>'198'!$C23</f>
        <v/>
      </c>
    </row>
    <row r="90" ht="12.0" customHeight="1">
      <c r="A90">
        <f>'108'!N24</f>
        <v>0</v>
      </c>
      <c r="B90" t="str">
        <f>'108'!$B24</f>
        <v/>
      </c>
      <c r="C90" t="str">
        <f>'108'!$C24</f>
        <v/>
      </c>
      <c r="D90">
        <f>'108'!Q24</f>
        <v>0</v>
      </c>
      <c r="E90" t="str">
        <f>'108'!$B24</f>
        <v/>
      </c>
      <c r="F90" t="str">
        <f>'108'!$C24</f>
        <v/>
      </c>
      <c r="G90">
        <f>'108'!T24</f>
        <v>0</v>
      </c>
      <c r="H90" t="str">
        <f>'108'!$B24</f>
        <v/>
      </c>
      <c r="I90" t="str">
        <f>'108'!$C24</f>
        <v/>
      </c>
      <c r="J90">
        <f>'108'!K24</f>
        <v>0</v>
      </c>
      <c r="K90" t="str">
        <f>'108'!$B24</f>
        <v/>
      </c>
      <c r="L90" t="str">
        <f>'108'!$C24</f>
        <v/>
      </c>
      <c r="M90" s="7">
        <v>21.0</v>
      </c>
      <c r="N90">
        <f>'198'!N24</f>
        <v>0</v>
      </c>
      <c r="O90" t="str">
        <f>'198'!$B24</f>
        <v/>
      </c>
      <c r="P90" t="str">
        <f>'198'!$C24</f>
        <v/>
      </c>
      <c r="Q90">
        <f>'198'!Q24</f>
        <v>0</v>
      </c>
      <c r="R90" t="str">
        <f>'198'!$B24</f>
        <v/>
      </c>
      <c r="S90" t="str">
        <f>'198'!$C24</f>
        <v/>
      </c>
      <c r="T90">
        <f>'198'!T24</f>
        <v>0</v>
      </c>
      <c r="U90" t="str">
        <f>'198'!$B24</f>
        <v/>
      </c>
      <c r="V90" t="str">
        <f>'198'!$C24</f>
        <v/>
      </c>
      <c r="W90">
        <f>'198'!K24</f>
        <v>0</v>
      </c>
      <c r="X90" t="str">
        <f>'198'!$B24</f>
        <v/>
      </c>
      <c r="Y90" t="str">
        <f>'198'!$C24</f>
        <v/>
      </c>
    </row>
    <row r="91" ht="12.0" customHeight="1">
      <c r="A91">
        <f>'108'!N25</f>
        <v>0</v>
      </c>
      <c r="B91" t="str">
        <f>'108'!$B25</f>
        <v/>
      </c>
      <c r="C91" t="str">
        <f>'108'!$C25</f>
        <v/>
      </c>
      <c r="D91">
        <f>'108'!Q25</f>
        <v>0</v>
      </c>
      <c r="E91" t="str">
        <f>'108'!$B25</f>
        <v/>
      </c>
      <c r="F91" t="str">
        <f>'108'!$C25</f>
        <v/>
      </c>
      <c r="G91">
        <f>'108'!T25</f>
        <v>0</v>
      </c>
      <c r="H91" t="str">
        <f>'108'!$B25</f>
        <v/>
      </c>
      <c r="I91" t="str">
        <f>'108'!$C25</f>
        <v/>
      </c>
      <c r="J91">
        <f>'108'!K25</f>
        <v>0</v>
      </c>
      <c r="K91" t="str">
        <f>'108'!$B25</f>
        <v/>
      </c>
      <c r="L91" t="str">
        <f>'108'!$C25</f>
        <v/>
      </c>
      <c r="M91" s="7">
        <v>22.0</v>
      </c>
      <c r="N91">
        <f>'198'!N25</f>
        <v>0</v>
      </c>
      <c r="O91" t="str">
        <f>'198'!$B25</f>
        <v/>
      </c>
      <c r="P91" t="str">
        <f>'198'!$C25</f>
        <v/>
      </c>
      <c r="Q91">
        <f>'198'!Q25</f>
        <v>0</v>
      </c>
      <c r="R91" t="str">
        <f>'198'!$B25</f>
        <v/>
      </c>
      <c r="S91" t="str">
        <f>'198'!$C25</f>
        <v/>
      </c>
      <c r="T91">
        <f>'198'!T25</f>
        <v>0</v>
      </c>
      <c r="U91" t="str">
        <f>'198'!$B25</f>
        <v/>
      </c>
      <c r="V91" t="str">
        <f>'198'!$C25</f>
        <v/>
      </c>
      <c r="W91">
        <f>'198'!K25</f>
        <v>0</v>
      </c>
      <c r="X91" t="str">
        <f>'198'!$B25</f>
        <v/>
      </c>
      <c r="Y91" t="str">
        <f>'198'!$C25</f>
        <v/>
      </c>
    </row>
    <row r="92" ht="12.0" customHeight="1">
      <c r="A92">
        <f>'108'!N26</f>
        <v>0</v>
      </c>
      <c r="B92" t="str">
        <f>'108'!$B26</f>
        <v/>
      </c>
      <c r="C92" t="str">
        <f>'108'!$C26</f>
        <v/>
      </c>
      <c r="D92">
        <f>'108'!Q26</f>
        <v>0</v>
      </c>
      <c r="E92" t="str">
        <f>'108'!$B26</f>
        <v/>
      </c>
      <c r="F92" t="str">
        <f>'108'!$C26</f>
        <v/>
      </c>
      <c r="G92">
        <f>'108'!T26</f>
        <v>0</v>
      </c>
      <c r="H92" t="str">
        <f>'108'!$B26</f>
        <v/>
      </c>
      <c r="I92" t="str">
        <f>'108'!$C26</f>
        <v/>
      </c>
      <c r="J92">
        <f>'108'!K26</f>
        <v>0</v>
      </c>
      <c r="K92" t="str">
        <f>'108'!$B26</f>
        <v/>
      </c>
      <c r="L92" t="str">
        <f>'108'!$C26</f>
        <v/>
      </c>
      <c r="M92" s="7">
        <v>23.0</v>
      </c>
      <c r="N92">
        <f>'198'!N26</f>
        <v>0</v>
      </c>
      <c r="O92" t="str">
        <f>'198'!$B26</f>
        <v/>
      </c>
      <c r="P92" t="str">
        <f>'198'!$C26</f>
        <v/>
      </c>
      <c r="Q92">
        <f>'198'!Q26</f>
        <v>0</v>
      </c>
      <c r="R92" t="str">
        <f>'198'!$B26</f>
        <v/>
      </c>
      <c r="S92" t="str">
        <f>'198'!$C26</f>
        <v/>
      </c>
      <c r="T92">
        <f>'198'!T26</f>
        <v>0</v>
      </c>
      <c r="U92" t="str">
        <f>'198'!$B26</f>
        <v/>
      </c>
      <c r="V92" t="str">
        <f>'198'!$C26</f>
        <v/>
      </c>
      <c r="W92">
        <f>'198'!K26</f>
        <v>0</v>
      </c>
      <c r="X92" t="str">
        <f>'198'!$B26</f>
        <v/>
      </c>
      <c r="Y92" t="str">
        <f>'198'!$C26</f>
        <v/>
      </c>
    </row>
    <row r="93" ht="12.0" customHeight="1">
      <c r="A93">
        <f>'108'!N27</f>
        <v>0</v>
      </c>
      <c r="B93" t="str">
        <f>'108'!$B27</f>
        <v/>
      </c>
      <c r="C93" t="str">
        <f>'108'!$C27</f>
        <v/>
      </c>
      <c r="D93">
        <f>'108'!Q27</f>
        <v>0</v>
      </c>
      <c r="E93" t="str">
        <f>'108'!$B27</f>
        <v/>
      </c>
      <c r="F93" t="str">
        <f>'108'!$C27</f>
        <v/>
      </c>
      <c r="G93">
        <f>'108'!T27</f>
        <v>0</v>
      </c>
      <c r="H93" t="str">
        <f>'108'!$B27</f>
        <v/>
      </c>
      <c r="I93" t="str">
        <f>'108'!$C27</f>
        <v/>
      </c>
      <c r="J93">
        <f>'108'!K27</f>
        <v>0</v>
      </c>
      <c r="K93" t="str">
        <f>'108'!$B27</f>
        <v/>
      </c>
      <c r="L93" t="str">
        <f>'108'!$C27</f>
        <v/>
      </c>
      <c r="M93" s="7">
        <v>24.0</v>
      </c>
      <c r="N93">
        <f>'198'!N27</f>
        <v>0</v>
      </c>
      <c r="O93" t="str">
        <f>'198'!$B27</f>
        <v/>
      </c>
      <c r="P93" t="str">
        <f>'198'!$C27</f>
        <v/>
      </c>
      <c r="Q93">
        <f>'198'!Q27</f>
        <v>0</v>
      </c>
      <c r="R93" t="str">
        <f>'198'!$B27</f>
        <v/>
      </c>
      <c r="S93" t="str">
        <f>'198'!$C27</f>
        <v/>
      </c>
      <c r="T93">
        <f>'198'!T27</f>
        <v>0</v>
      </c>
      <c r="U93" t="str">
        <f>'198'!$B27</f>
        <v/>
      </c>
      <c r="V93" t="str">
        <f>'198'!$C27</f>
        <v/>
      </c>
      <c r="W93">
        <f>'198'!K27</f>
        <v>0</v>
      </c>
      <c r="X93" t="str">
        <f>'198'!$B27</f>
        <v/>
      </c>
      <c r="Y93" t="str">
        <f>'198'!$C27</f>
        <v/>
      </c>
    </row>
    <row r="94" ht="12.0" customHeight="1">
      <c r="A94">
        <f>'108'!N28</f>
        <v>0</v>
      </c>
      <c r="B94" t="str">
        <f>'108'!$B28</f>
        <v/>
      </c>
      <c r="C94" t="str">
        <f>'108'!$C28</f>
        <v/>
      </c>
      <c r="D94">
        <f>'108'!Q28</f>
        <v>0</v>
      </c>
      <c r="E94" t="str">
        <f>'108'!$B28</f>
        <v/>
      </c>
      <c r="F94" t="str">
        <f>'108'!$C28</f>
        <v/>
      </c>
      <c r="G94">
        <f>'108'!T28</f>
        <v>0</v>
      </c>
      <c r="H94" t="str">
        <f>'108'!$B28</f>
        <v/>
      </c>
      <c r="I94" t="str">
        <f>'108'!$C28</f>
        <v/>
      </c>
      <c r="J94">
        <f>'108'!K28</f>
        <v>0</v>
      </c>
      <c r="K94" t="str">
        <f>'108'!$B28</f>
        <v/>
      </c>
      <c r="L94" t="str">
        <f>'108'!$C28</f>
        <v/>
      </c>
      <c r="M94" s="7">
        <v>25.0</v>
      </c>
      <c r="N94">
        <f>'198'!N28</f>
        <v>0</v>
      </c>
      <c r="O94" t="str">
        <f>'198'!$B28</f>
        <v/>
      </c>
      <c r="P94" t="str">
        <f>'198'!$C28</f>
        <v/>
      </c>
      <c r="Q94">
        <f>'198'!Q28</f>
        <v>0</v>
      </c>
      <c r="R94" t="str">
        <f>'198'!$B28</f>
        <v/>
      </c>
      <c r="S94" t="str">
        <f>'198'!$C28</f>
        <v/>
      </c>
      <c r="T94">
        <f>'198'!T28</f>
        <v>0</v>
      </c>
      <c r="U94" t="str">
        <f>'198'!$B28</f>
        <v/>
      </c>
      <c r="V94" t="str">
        <f>'198'!$C28</f>
        <v/>
      </c>
      <c r="W94">
        <f>'198'!K28</f>
        <v>0</v>
      </c>
      <c r="X94" t="str">
        <f>'198'!$B28</f>
        <v/>
      </c>
      <c r="Y94" t="str">
        <f>'198'!$C28</f>
        <v/>
      </c>
    </row>
    <row r="95" ht="12.0" customHeight="1">
      <c r="A95">
        <f>'108'!N29</f>
        <v>0</v>
      </c>
      <c r="B95" t="str">
        <f>'108'!$B29</f>
        <v/>
      </c>
      <c r="C95" t="str">
        <f>'108'!$C29</f>
        <v/>
      </c>
      <c r="D95">
        <f>'108'!Q29</f>
        <v>0</v>
      </c>
      <c r="E95" t="str">
        <f>'108'!$B29</f>
        <v/>
      </c>
      <c r="F95" t="str">
        <f>'108'!$C29</f>
        <v/>
      </c>
      <c r="G95">
        <f>'108'!T29</f>
        <v>0</v>
      </c>
      <c r="H95" t="str">
        <f>'108'!$B29</f>
        <v/>
      </c>
      <c r="I95" t="str">
        <f>'108'!$C29</f>
        <v/>
      </c>
      <c r="J95">
        <f>'108'!K29</f>
        <v>0</v>
      </c>
      <c r="K95" t="str">
        <f>'108'!$B29</f>
        <v/>
      </c>
      <c r="L95" t="str">
        <f>'108'!$C29</f>
        <v/>
      </c>
      <c r="M95" s="7">
        <v>26.0</v>
      </c>
      <c r="N95">
        <f>'198'!N29</f>
        <v>0</v>
      </c>
      <c r="O95" t="str">
        <f>'198'!$B29</f>
        <v/>
      </c>
      <c r="P95" t="str">
        <f>'198'!$C29</f>
        <v/>
      </c>
      <c r="Q95">
        <f>'198'!Q29</f>
        <v>0</v>
      </c>
      <c r="R95" t="str">
        <f>'198'!$B29</f>
        <v/>
      </c>
      <c r="S95" t="str">
        <f>'198'!$C29</f>
        <v/>
      </c>
      <c r="T95">
        <f>'198'!T29</f>
        <v>0</v>
      </c>
      <c r="U95" t="str">
        <f>'198'!$B29</f>
        <v/>
      </c>
      <c r="V95" t="str">
        <f>'198'!$C29</f>
        <v/>
      </c>
      <c r="W95">
        <f>'198'!K29</f>
        <v>0</v>
      </c>
      <c r="X95" t="str">
        <f>'198'!$B29</f>
        <v/>
      </c>
      <c r="Y95" t="str">
        <f>'198'!$C29</f>
        <v/>
      </c>
    </row>
    <row r="96" ht="12.0" customHeight="1">
      <c r="A96">
        <f>'108'!N30</f>
        <v>0</v>
      </c>
      <c r="B96" t="str">
        <f>'108'!$B30</f>
        <v/>
      </c>
      <c r="C96" t="str">
        <f>'108'!$C30</f>
        <v/>
      </c>
      <c r="D96">
        <f>'108'!Q30</f>
        <v>0</v>
      </c>
      <c r="E96" t="str">
        <f>'108'!$B30</f>
        <v/>
      </c>
      <c r="F96" t="str">
        <f>'108'!$C30</f>
        <v/>
      </c>
      <c r="G96">
        <f>'108'!T30</f>
        <v>0</v>
      </c>
      <c r="H96" t="str">
        <f>'108'!$B30</f>
        <v/>
      </c>
      <c r="I96" t="str">
        <f>'108'!$C30</f>
        <v/>
      </c>
      <c r="J96">
        <f>'108'!K30</f>
        <v>0</v>
      </c>
      <c r="K96" t="str">
        <f>'108'!$B30</f>
        <v/>
      </c>
      <c r="L96" t="str">
        <f>'108'!$C30</f>
        <v/>
      </c>
      <c r="M96" s="7">
        <v>27.0</v>
      </c>
      <c r="N96">
        <f>'198'!N30</f>
        <v>0</v>
      </c>
      <c r="O96" t="str">
        <f>'198'!$B30</f>
        <v/>
      </c>
      <c r="P96" t="str">
        <f>'198'!$C30</f>
        <v/>
      </c>
      <c r="Q96">
        <f>'198'!Q30</f>
        <v>0</v>
      </c>
      <c r="R96" t="str">
        <f>'198'!$B30</f>
        <v/>
      </c>
      <c r="S96" t="str">
        <f>'198'!$C30</f>
        <v/>
      </c>
      <c r="T96">
        <f>'198'!T30</f>
        <v>0</v>
      </c>
      <c r="U96" t="str">
        <f>'198'!$B30</f>
        <v/>
      </c>
      <c r="V96" t="str">
        <f>'198'!$C30</f>
        <v/>
      </c>
      <c r="W96">
        <f>'198'!K30</f>
        <v>0</v>
      </c>
      <c r="X96" t="str">
        <f>'198'!$B30</f>
        <v/>
      </c>
      <c r="Y96" t="str">
        <f>'198'!$C30</f>
        <v/>
      </c>
    </row>
    <row r="97" ht="12.0" customHeight="1">
      <c r="A97">
        <f>'108'!N31</f>
        <v>0</v>
      </c>
      <c r="B97" t="str">
        <f>'108'!$B31</f>
        <v/>
      </c>
      <c r="C97" t="str">
        <f>'108'!$C31</f>
        <v/>
      </c>
      <c r="D97">
        <f>'108'!Q31</f>
        <v>0</v>
      </c>
      <c r="E97" t="str">
        <f>'108'!$B31</f>
        <v/>
      </c>
      <c r="F97" t="str">
        <f>'108'!$C31</f>
        <v/>
      </c>
      <c r="G97">
        <f>'108'!T31</f>
        <v>0</v>
      </c>
      <c r="H97" t="str">
        <f>'108'!$B31</f>
        <v/>
      </c>
      <c r="I97" t="str">
        <f>'108'!$C31</f>
        <v/>
      </c>
      <c r="J97">
        <f>'108'!K31</f>
        <v>0</v>
      </c>
      <c r="K97" t="str">
        <f>'108'!$B31</f>
        <v/>
      </c>
      <c r="L97" t="str">
        <f>'108'!$C31</f>
        <v/>
      </c>
      <c r="M97" s="7">
        <v>28.0</v>
      </c>
      <c r="N97">
        <f>'198'!N31</f>
        <v>0</v>
      </c>
      <c r="O97" t="str">
        <f>'198'!$B31</f>
        <v/>
      </c>
      <c r="P97" t="str">
        <f>'198'!$C31</f>
        <v/>
      </c>
      <c r="Q97">
        <f>'198'!Q31</f>
        <v>0</v>
      </c>
      <c r="R97" t="str">
        <f>'198'!$B31</f>
        <v/>
      </c>
      <c r="S97" t="str">
        <f>'198'!$C31</f>
        <v/>
      </c>
      <c r="T97">
        <f>'198'!T31</f>
        <v>0</v>
      </c>
      <c r="U97" t="str">
        <f>'198'!$B31</f>
        <v/>
      </c>
      <c r="V97" t="str">
        <f>'198'!$C31</f>
        <v/>
      </c>
      <c r="W97">
        <f>'198'!K31</f>
        <v>0</v>
      </c>
      <c r="X97" t="str">
        <f>'198'!$B31</f>
        <v/>
      </c>
      <c r="Y97" t="str">
        <f>'198'!$C31</f>
        <v/>
      </c>
    </row>
    <row r="98" ht="12.0" customHeight="1">
      <c r="A98">
        <f>'108'!N32</f>
        <v>0</v>
      </c>
      <c r="B98" t="str">
        <f>'108'!$B32</f>
        <v/>
      </c>
      <c r="C98" t="str">
        <f>'108'!$C32</f>
        <v/>
      </c>
      <c r="D98">
        <f>'108'!Q32</f>
        <v>0</v>
      </c>
      <c r="E98" t="str">
        <f>'108'!$B32</f>
        <v/>
      </c>
      <c r="F98" t="str">
        <f>'108'!$C32</f>
        <v/>
      </c>
      <c r="G98">
        <f>'108'!T32</f>
        <v>0</v>
      </c>
      <c r="H98" t="str">
        <f>'108'!$B32</f>
        <v/>
      </c>
      <c r="I98" t="str">
        <f>'108'!$C32</f>
        <v/>
      </c>
      <c r="J98">
        <f>'108'!K32</f>
        <v>0</v>
      </c>
      <c r="K98" t="str">
        <f>'108'!$B32</f>
        <v/>
      </c>
      <c r="L98" t="str">
        <f>'108'!$C32</f>
        <v/>
      </c>
      <c r="M98" s="7">
        <v>29.0</v>
      </c>
      <c r="N98">
        <f>'198'!N32</f>
        <v>0</v>
      </c>
      <c r="O98" t="str">
        <f>'198'!$B32</f>
        <v/>
      </c>
      <c r="P98" t="str">
        <f>'198'!$C32</f>
        <v/>
      </c>
      <c r="Q98">
        <f>'198'!Q32</f>
        <v>0</v>
      </c>
      <c r="R98" t="str">
        <f>'198'!$B32</f>
        <v/>
      </c>
      <c r="S98" t="str">
        <f>'198'!$C32</f>
        <v/>
      </c>
      <c r="T98">
        <f>'198'!T32</f>
        <v>0</v>
      </c>
      <c r="U98" t="str">
        <f>'198'!$B32</f>
        <v/>
      </c>
      <c r="V98" t="str">
        <f>'198'!$C32</f>
        <v/>
      </c>
      <c r="W98">
        <f>'198'!K32</f>
        <v>0</v>
      </c>
      <c r="X98" t="str">
        <f>'198'!$B32</f>
        <v/>
      </c>
      <c r="Y98" t="str">
        <f>'198'!$C32</f>
        <v/>
      </c>
    </row>
    <row r="99" ht="12.0" customHeight="1">
      <c r="A99">
        <f>'108'!N33</f>
        <v>0</v>
      </c>
      <c r="B99" t="str">
        <f>'108'!$B33</f>
        <v/>
      </c>
      <c r="C99" t="str">
        <f>'108'!$C33</f>
        <v/>
      </c>
      <c r="D99">
        <f>'108'!Q33</f>
        <v>0</v>
      </c>
      <c r="E99" t="str">
        <f>'108'!$B33</f>
        <v/>
      </c>
      <c r="F99" t="str">
        <f>'108'!$C33</f>
        <v/>
      </c>
      <c r="G99">
        <f>'108'!T33</f>
        <v>0</v>
      </c>
      <c r="H99" t="str">
        <f>'108'!$B33</f>
        <v/>
      </c>
      <c r="I99" t="str">
        <f>'108'!$C33</f>
        <v/>
      </c>
      <c r="J99">
        <f>'108'!K33</f>
        <v>0</v>
      </c>
      <c r="K99" t="str">
        <f>'108'!$B33</f>
        <v/>
      </c>
      <c r="L99" t="str">
        <f>'108'!$C33</f>
        <v/>
      </c>
      <c r="M99" s="7">
        <v>30.0</v>
      </c>
      <c r="N99">
        <f>'198'!N33</f>
        <v>0</v>
      </c>
      <c r="O99" t="str">
        <f>'198'!$B33</f>
        <v/>
      </c>
      <c r="P99" t="str">
        <f>'198'!$C33</f>
        <v/>
      </c>
      <c r="Q99">
        <f>'198'!Q33</f>
        <v>0</v>
      </c>
      <c r="R99" t="str">
        <f>'198'!$B33</f>
        <v/>
      </c>
      <c r="S99" t="str">
        <f>'198'!$C33</f>
        <v/>
      </c>
      <c r="T99">
        <f>'198'!T33</f>
        <v>0</v>
      </c>
      <c r="U99" t="str">
        <f>'198'!$B33</f>
        <v/>
      </c>
      <c r="V99" t="str">
        <f>'198'!$C33</f>
        <v/>
      </c>
      <c r="W99">
        <f>'198'!K33</f>
        <v>0</v>
      </c>
      <c r="X99" t="str">
        <f>'198'!$B33</f>
        <v/>
      </c>
      <c r="Y99" t="str">
        <f>'198'!$C33</f>
        <v/>
      </c>
    </row>
    <row r="100" ht="12.0" customHeight="1">
      <c r="A100">
        <f>'108'!N34</f>
        <v>0</v>
      </c>
      <c r="B100" t="str">
        <f>'108'!$B34</f>
        <v/>
      </c>
      <c r="C100" t="str">
        <f>'108'!$C34</f>
        <v/>
      </c>
      <c r="D100">
        <f>'108'!Q34</f>
        <v>0</v>
      </c>
      <c r="E100" t="str">
        <f>'108'!$B34</f>
        <v/>
      </c>
      <c r="F100" t="str">
        <f>'108'!$C34</f>
        <v/>
      </c>
      <c r="G100">
        <f>'108'!T34</f>
        <v>0</v>
      </c>
      <c r="H100" t="str">
        <f>'108'!$B34</f>
        <v/>
      </c>
      <c r="I100" t="str">
        <f>'108'!$C34</f>
        <v/>
      </c>
      <c r="J100">
        <f>'108'!K34</f>
        <v>0</v>
      </c>
      <c r="K100" t="str">
        <f>'108'!$B34</f>
        <v/>
      </c>
      <c r="L100" t="str">
        <f>'108'!$C34</f>
        <v/>
      </c>
      <c r="M100" s="7">
        <v>31.0</v>
      </c>
      <c r="N100">
        <f>'198'!N34</f>
        <v>0</v>
      </c>
      <c r="O100" t="str">
        <f>'198'!$B34</f>
        <v/>
      </c>
      <c r="P100" t="str">
        <f>'198'!$C34</f>
        <v/>
      </c>
      <c r="Q100">
        <f>'198'!Q34</f>
        <v>0</v>
      </c>
      <c r="R100" t="str">
        <f>'198'!$B34</f>
        <v/>
      </c>
      <c r="S100" t="str">
        <f>'198'!$C34</f>
        <v/>
      </c>
      <c r="T100">
        <f>'198'!T34</f>
        <v>0</v>
      </c>
      <c r="U100" t="str">
        <f>'198'!$B34</f>
        <v/>
      </c>
      <c r="V100" t="str">
        <f>'198'!$C34</f>
        <v/>
      </c>
      <c r="W100">
        <f>'198'!K34</f>
        <v>0</v>
      </c>
      <c r="X100" t="str">
        <f>'198'!$B34</f>
        <v/>
      </c>
      <c r="Y100" t="str">
        <f>'198'!$C34</f>
        <v/>
      </c>
    </row>
    <row r="101" ht="12.0" customHeight="1">
      <c r="A101">
        <f>'108'!N35</f>
        <v>0</v>
      </c>
      <c r="B101" t="str">
        <f>'108'!$B35</f>
        <v/>
      </c>
      <c r="C101" t="str">
        <f>'108'!$C35</f>
        <v/>
      </c>
      <c r="D101">
        <f>'108'!Q35</f>
        <v>0</v>
      </c>
      <c r="E101" t="str">
        <f>'108'!$B35</f>
        <v/>
      </c>
      <c r="F101" t="str">
        <f>'108'!$C35</f>
        <v/>
      </c>
      <c r="G101">
        <f>'108'!T35</f>
        <v>0</v>
      </c>
      <c r="H101" t="str">
        <f>'108'!$B35</f>
        <v/>
      </c>
      <c r="I101" t="str">
        <f>'108'!$C35</f>
        <v/>
      </c>
      <c r="J101">
        <f>'108'!K35</f>
        <v>0</v>
      </c>
      <c r="K101" t="str">
        <f>'108'!$B35</f>
        <v/>
      </c>
      <c r="L101" t="str">
        <f>'108'!$C35</f>
        <v/>
      </c>
      <c r="M101" s="7">
        <v>32.0</v>
      </c>
      <c r="N101">
        <f>'198'!N35</f>
        <v>0</v>
      </c>
      <c r="O101" t="str">
        <f>'198'!$B35</f>
        <v/>
      </c>
      <c r="P101" t="str">
        <f>'198'!$C35</f>
        <v/>
      </c>
      <c r="Q101">
        <f>'198'!Q35</f>
        <v>0</v>
      </c>
      <c r="R101" t="str">
        <f>'198'!$B35</f>
        <v/>
      </c>
      <c r="S101" t="str">
        <f>'198'!$C35</f>
        <v/>
      </c>
      <c r="T101">
        <f>'198'!T35</f>
        <v>0</v>
      </c>
      <c r="U101" t="str">
        <f>'198'!$B35</f>
        <v/>
      </c>
      <c r="V101" t="str">
        <f>'198'!$C35</f>
        <v/>
      </c>
      <c r="W101">
        <f>'198'!K35</f>
        <v>0</v>
      </c>
      <c r="X101" t="str">
        <f>'198'!$B35</f>
        <v/>
      </c>
      <c r="Y101" t="str">
        <f>'198'!$C35</f>
        <v/>
      </c>
    </row>
    <row r="102" ht="12.0" customHeight="1">
      <c r="A102">
        <f>'108'!N36</f>
        <v>0</v>
      </c>
      <c r="B102" t="str">
        <f>'108'!$B36</f>
        <v/>
      </c>
      <c r="C102" t="str">
        <f>'108'!$C36</f>
        <v/>
      </c>
      <c r="D102">
        <f>'108'!Q36</f>
        <v>0</v>
      </c>
      <c r="E102" t="str">
        <f>'108'!$B36</f>
        <v/>
      </c>
      <c r="F102" t="str">
        <f>'108'!$C36</f>
        <v/>
      </c>
      <c r="G102">
        <f>'108'!T36</f>
        <v>0</v>
      </c>
      <c r="H102" t="str">
        <f>'108'!$B36</f>
        <v/>
      </c>
      <c r="I102" t="str">
        <f>'108'!$C36</f>
        <v/>
      </c>
      <c r="J102">
        <f>'108'!K36</f>
        <v>0</v>
      </c>
      <c r="K102" t="str">
        <f>'108'!$B36</f>
        <v/>
      </c>
      <c r="L102" t="str">
        <f>'108'!$C36</f>
        <v/>
      </c>
      <c r="M102" s="7">
        <v>33.0</v>
      </c>
      <c r="N102">
        <f>'198'!N36</f>
        <v>0</v>
      </c>
      <c r="O102" t="str">
        <f>'198'!$B36</f>
        <v/>
      </c>
      <c r="P102" t="str">
        <f>'198'!$C36</f>
        <v/>
      </c>
      <c r="Q102">
        <f>'198'!Q36</f>
        <v>0</v>
      </c>
      <c r="R102" t="str">
        <f>'198'!$B36</f>
        <v/>
      </c>
      <c r="S102" t="str">
        <f>'198'!$C36</f>
        <v/>
      </c>
      <c r="T102">
        <f>'198'!T36</f>
        <v>0</v>
      </c>
      <c r="U102" t="str">
        <f>'198'!$B36</f>
        <v/>
      </c>
      <c r="V102" t="str">
        <f>'198'!$C36</f>
        <v/>
      </c>
      <c r="W102">
        <f>'198'!K36</f>
        <v>0</v>
      </c>
      <c r="X102" t="str">
        <f>'198'!$B36</f>
        <v/>
      </c>
      <c r="Y102" t="str">
        <f>'198'!$C36</f>
        <v/>
      </c>
    </row>
    <row r="103" ht="12.0" customHeight="1">
      <c r="A103">
        <f>'108'!N37</f>
        <v>0</v>
      </c>
      <c r="B103" t="str">
        <f>'108'!$B37</f>
        <v/>
      </c>
      <c r="C103" t="str">
        <f>'108'!$C37</f>
        <v/>
      </c>
      <c r="D103">
        <f>'108'!Q37</f>
        <v>0</v>
      </c>
      <c r="E103" t="str">
        <f>'108'!$B37</f>
        <v/>
      </c>
      <c r="F103" t="str">
        <f>'108'!$C37</f>
        <v/>
      </c>
      <c r="G103">
        <f>'108'!T37</f>
        <v>0</v>
      </c>
      <c r="H103" t="str">
        <f>'108'!$B37</f>
        <v/>
      </c>
      <c r="I103" t="str">
        <f>'108'!$C37</f>
        <v/>
      </c>
      <c r="J103">
        <f>'108'!K37</f>
        <v>0</v>
      </c>
      <c r="K103" t="str">
        <f>'108'!$B37</f>
        <v/>
      </c>
      <c r="L103" t="str">
        <f>'108'!$C37</f>
        <v/>
      </c>
      <c r="M103" s="7">
        <v>34.0</v>
      </c>
      <c r="N103">
        <f>'198'!N37</f>
        <v>0</v>
      </c>
      <c r="O103" t="str">
        <f>'198'!$B37</f>
        <v/>
      </c>
      <c r="P103" t="str">
        <f>'198'!$C37</f>
        <v/>
      </c>
      <c r="Q103">
        <f>'198'!Q37</f>
        <v>0</v>
      </c>
      <c r="R103" t="str">
        <f>'198'!$B37</f>
        <v/>
      </c>
      <c r="S103" t="str">
        <f>'198'!$C37</f>
        <v/>
      </c>
      <c r="T103">
        <f>'198'!T37</f>
        <v>0</v>
      </c>
      <c r="U103" t="str">
        <f>'198'!$B37</f>
        <v/>
      </c>
      <c r="V103" t="str">
        <f>'198'!$C37</f>
        <v/>
      </c>
      <c r="W103">
        <f>'198'!K37</f>
        <v>0</v>
      </c>
      <c r="X103" t="str">
        <f>'198'!$B37</f>
        <v/>
      </c>
      <c r="Y103" t="str">
        <f>'198'!$C37</f>
        <v/>
      </c>
    </row>
    <row r="104" ht="12.0" customHeight="1">
      <c r="A104">
        <f>'108'!N38</f>
        <v>0</v>
      </c>
      <c r="B104" t="str">
        <f>'108'!$B38</f>
        <v/>
      </c>
      <c r="C104" t="str">
        <f>'108'!$C38</f>
        <v/>
      </c>
      <c r="D104">
        <f>'108'!Q38</f>
        <v>0</v>
      </c>
      <c r="E104" t="str">
        <f>'108'!$B38</f>
        <v/>
      </c>
      <c r="F104" t="str">
        <f>'108'!$C38</f>
        <v/>
      </c>
      <c r="G104">
        <f>'108'!T38</f>
        <v>0</v>
      </c>
      <c r="H104" t="str">
        <f>'108'!$B38</f>
        <v/>
      </c>
      <c r="I104" t="str">
        <f>'108'!$C38</f>
        <v/>
      </c>
      <c r="J104">
        <f>'108'!K38</f>
        <v>0</v>
      </c>
      <c r="K104" t="str">
        <f>'108'!$B38</f>
        <v/>
      </c>
      <c r="L104" t="str">
        <f>'108'!$C38</f>
        <v/>
      </c>
      <c r="M104" s="7">
        <v>35.0</v>
      </c>
      <c r="N104">
        <f>'198'!N38</f>
        <v>0</v>
      </c>
      <c r="O104" t="str">
        <f>'198'!$B38</f>
        <v/>
      </c>
      <c r="P104" t="str">
        <f>'198'!$C38</f>
        <v/>
      </c>
      <c r="Q104">
        <f>'198'!Q38</f>
        <v>0</v>
      </c>
      <c r="R104" t="str">
        <f>'198'!$B38</f>
        <v/>
      </c>
      <c r="S104" t="str">
        <f>'198'!$C38</f>
        <v/>
      </c>
      <c r="T104">
        <f>'198'!T38</f>
        <v>0</v>
      </c>
      <c r="U104" t="str">
        <f>'198'!$B38</f>
        <v/>
      </c>
      <c r="V104" t="str">
        <f>'198'!$C38</f>
        <v/>
      </c>
      <c r="W104">
        <f>'198'!K38</f>
        <v>0</v>
      </c>
      <c r="X104" t="str">
        <f>'198'!$B38</f>
        <v/>
      </c>
      <c r="Y104" t="str">
        <f>'198'!$C38</f>
        <v/>
      </c>
    </row>
    <row r="105" ht="12.0" customHeight="1">
      <c r="A105">
        <f>'108'!N39</f>
        <v>0</v>
      </c>
      <c r="B105" t="str">
        <f>'108'!$B39</f>
        <v/>
      </c>
      <c r="C105" t="str">
        <f>'108'!$C39</f>
        <v/>
      </c>
      <c r="D105">
        <f>'108'!Q39</f>
        <v>0</v>
      </c>
      <c r="E105" t="str">
        <f>'108'!$B39</f>
        <v/>
      </c>
      <c r="F105" t="str">
        <f>'108'!$C39</f>
        <v/>
      </c>
      <c r="G105">
        <f>'108'!T39</f>
        <v>0</v>
      </c>
      <c r="H105" t="str">
        <f>'108'!$B39</f>
        <v/>
      </c>
      <c r="I105" t="str">
        <f>'108'!$C39</f>
        <v/>
      </c>
      <c r="J105">
        <f>'108'!K39</f>
        <v>0</v>
      </c>
      <c r="K105" t="str">
        <f>'108'!$B39</f>
        <v/>
      </c>
      <c r="L105" t="str">
        <f>'108'!$C39</f>
        <v/>
      </c>
      <c r="M105" s="7">
        <v>36.0</v>
      </c>
      <c r="N105">
        <f>'198'!N39</f>
        <v>0</v>
      </c>
      <c r="O105" t="str">
        <f>'198'!$B39</f>
        <v/>
      </c>
      <c r="P105" t="str">
        <f>'198'!$C39</f>
        <v/>
      </c>
      <c r="Q105">
        <f>'198'!Q39</f>
        <v>0</v>
      </c>
      <c r="R105" t="str">
        <f>'198'!$B39</f>
        <v/>
      </c>
      <c r="S105" t="str">
        <f>'198'!$C39</f>
        <v/>
      </c>
      <c r="T105">
        <f>'198'!T39</f>
        <v>0</v>
      </c>
      <c r="U105" t="str">
        <f>'198'!$B39</f>
        <v/>
      </c>
      <c r="V105" t="str">
        <f>'198'!$C39</f>
        <v/>
      </c>
      <c r="W105">
        <f>'198'!K39</f>
        <v>0</v>
      </c>
      <c r="X105" t="str">
        <f>'198'!$B39</f>
        <v/>
      </c>
      <c r="Y105" t="str">
        <f>'198'!$C39</f>
        <v/>
      </c>
    </row>
    <row r="106" ht="12.0" customHeight="1">
      <c r="A106">
        <f>'108'!N40</f>
        <v>0</v>
      </c>
      <c r="B106" t="str">
        <f>'108'!$B40</f>
        <v/>
      </c>
      <c r="C106" t="str">
        <f>'108'!$C40</f>
        <v/>
      </c>
      <c r="D106">
        <f>'108'!Q40</f>
        <v>0</v>
      </c>
      <c r="E106" t="str">
        <f>'108'!$B40</f>
        <v/>
      </c>
      <c r="F106" t="str">
        <f>'108'!$C40</f>
        <v/>
      </c>
      <c r="G106">
        <f>'108'!T40</f>
        <v>0</v>
      </c>
      <c r="H106" t="str">
        <f>'108'!$B40</f>
        <v/>
      </c>
      <c r="I106" t="str">
        <f>'108'!$C40</f>
        <v/>
      </c>
      <c r="J106">
        <f>'108'!K40</f>
        <v>0</v>
      </c>
      <c r="K106" t="str">
        <f>'108'!$B40</f>
        <v/>
      </c>
      <c r="L106" t="str">
        <f>'108'!$C40</f>
        <v/>
      </c>
      <c r="M106" s="7">
        <v>37.0</v>
      </c>
      <c r="N106">
        <f>'198'!N40</f>
        <v>0</v>
      </c>
      <c r="O106" t="str">
        <f>'198'!$B40</f>
        <v/>
      </c>
      <c r="P106" t="str">
        <f>'198'!$C40</f>
        <v/>
      </c>
      <c r="Q106">
        <f>'198'!Q40</f>
        <v>0</v>
      </c>
      <c r="R106" t="str">
        <f>'198'!$B40</f>
        <v/>
      </c>
      <c r="S106" t="str">
        <f>'198'!$C40</f>
        <v/>
      </c>
      <c r="T106">
        <f>'198'!T40</f>
        <v>0</v>
      </c>
      <c r="U106" t="str">
        <f>'198'!$B40</f>
        <v/>
      </c>
      <c r="V106" t="str">
        <f>'198'!$C40</f>
        <v/>
      </c>
      <c r="W106">
        <f>'198'!K40</f>
        <v>0</v>
      </c>
      <c r="X106" t="str">
        <f>'198'!$B40</f>
        <v/>
      </c>
      <c r="Y106" t="str">
        <f>'198'!$C40</f>
        <v/>
      </c>
    </row>
    <row r="107" ht="12.0" customHeight="1">
      <c r="A107">
        <f>'108'!N41</f>
        <v>0</v>
      </c>
      <c r="B107" t="str">
        <f>'108'!$B41</f>
        <v/>
      </c>
      <c r="C107" t="str">
        <f>'108'!$C41</f>
        <v/>
      </c>
      <c r="D107">
        <f>'108'!Q41</f>
        <v>0</v>
      </c>
      <c r="E107" t="str">
        <f>'108'!$B41</f>
        <v/>
      </c>
      <c r="F107" t="str">
        <f>'108'!$C41</f>
        <v/>
      </c>
      <c r="G107">
        <f>'108'!T41</f>
        <v>0</v>
      </c>
      <c r="H107" t="str">
        <f>'108'!$B41</f>
        <v/>
      </c>
      <c r="I107" t="str">
        <f>'108'!$C41</f>
        <v/>
      </c>
      <c r="J107">
        <f>'108'!K41</f>
        <v>0</v>
      </c>
      <c r="K107" t="str">
        <f>'108'!$B41</f>
        <v/>
      </c>
      <c r="L107" t="str">
        <f>'108'!$C41</f>
        <v/>
      </c>
      <c r="M107" s="7">
        <v>38.0</v>
      </c>
      <c r="N107">
        <f>'198'!N41</f>
        <v>0</v>
      </c>
      <c r="O107" t="str">
        <f>'198'!$B41</f>
        <v/>
      </c>
      <c r="P107" t="str">
        <f>'198'!$C41</f>
        <v/>
      </c>
      <c r="Q107">
        <f>'198'!Q41</f>
        <v>0</v>
      </c>
      <c r="R107" t="str">
        <f>'198'!$B41</f>
        <v/>
      </c>
      <c r="S107" t="str">
        <f>'198'!$C41</f>
        <v/>
      </c>
      <c r="T107">
        <f>'198'!T41</f>
        <v>0</v>
      </c>
      <c r="U107" t="str">
        <f>'198'!$B41</f>
        <v/>
      </c>
      <c r="V107" t="str">
        <f>'198'!$C41</f>
        <v/>
      </c>
      <c r="W107">
        <f>'198'!K41</f>
        <v>0</v>
      </c>
      <c r="X107" t="str">
        <f>'198'!$B41</f>
        <v/>
      </c>
      <c r="Y107" t="str">
        <f>'198'!$C41</f>
        <v/>
      </c>
    </row>
    <row r="108" ht="12.0" customHeight="1">
      <c r="A108">
        <f>'108'!N42</f>
        <v>0</v>
      </c>
      <c r="B108" t="str">
        <f>'108'!$B42</f>
        <v/>
      </c>
      <c r="C108" t="str">
        <f>'108'!$C42</f>
        <v/>
      </c>
      <c r="D108">
        <f>'108'!Q42</f>
        <v>0</v>
      </c>
      <c r="E108" t="str">
        <f>'108'!$B42</f>
        <v/>
      </c>
      <c r="F108" t="str">
        <f>'108'!$C42</f>
        <v/>
      </c>
      <c r="G108">
        <f>'108'!T42</f>
        <v>0</v>
      </c>
      <c r="H108" t="str">
        <f>'108'!$B42</f>
        <v/>
      </c>
      <c r="I108" t="str">
        <f>'108'!$C42</f>
        <v/>
      </c>
      <c r="J108">
        <f>'108'!K42</f>
        <v>0</v>
      </c>
      <c r="K108" t="str">
        <f>'108'!$B42</f>
        <v/>
      </c>
      <c r="L108" t="str">
        <f>'108'!$C42</f>
        <v/>
      </c>
      <c r="M108" s="7">
        <v>39.0</v>
      </c>
      <c r="N108">
        <f>'198'!N42</f>
        <v>0</v>
      </c>
      <c r="O108" t="str">
        <f>'198'!$B42</f>
        <v/>
      </c>
      <c r="P108" t="str">
        <f>'198'!$C42</f>
        <v/>
      </c>
      <c r="Q108">
        <f>'198'!Q42</f>
        <v>0</v>
      </c>
      <c r="R108" t="str">
        <f>'198'!$B42</f>
        <v/>
      </c>
      <c r="S108" t="str">
        <f>'198'!$C42</f>
        <v/>
      </c>
      <c r="T108">
        <f>'198'!T42</f>
        <v>0</v>
      </c>
      <c r="U108" t="str">
        <f>'198'!$B42</f>
        <v/>
      </c>
      <c r="V108" t="str">
        <f>'198'!$C42</f>
        <v/>
      </c>
      <c r="W108">
        <f>'198'!K42</f>
        <v>0</v>
      </c>
      <c r="X108" t="str">
        <f>'198'!$B42</f>
        <v/>
      </c>
      <c r="Y108" t="str">
        <f>'198'!$C42</f>
        <v/>
      </c>
    </row>
    <row r="109" ht="12.0" customHeight="1">
      <c r="A109">
        <f>'108'!N43</f>
        <v>0</v>
      </c>
      <c r="B109" t="str">
        <f>'108'!$B43</f>
        <v/>
      </c>
      <c r="C109" t="str">
        <f>'108'!$C43</f>
        <v/>
      </c>
      <c r="D109">
        <f>'108'!Q43</f>
        <v>0</v>
      </c>
      <c r="E109" t="str">
        <f>'108'!$B43</f>
        <v/>
      </c>
      <c r="F109" t="str">
        <f>'108'!$C43</f>
        <v/>
      </c>
      <c r="G109">
        <f>'108'!T43</f>
        <v>0</v>
      </c>
      <c r="H109" t="str">
        <f>'108'!$B43</f>
        <v/>
      </c>
      <c r="I109" t="str">
        <f>'108'!$C43</f>
        <v/>
      </c>
      <c r="J109">
        <f>'108'!K43</f>
        <v>0</v>
      </c>
      <c r="K109" t="str">
        <f>'108'!$B43</f>
        <v/>
      </c>
      <c r="L109" t="str">
        <f>'108'!$C43</f>
        <v/>
      </c>
      <c r="M109" s="7">
        <v>40.0</v>
      </c>
      <c r="N109">
        <f>'198'!N43</f>
        <v>0</v>
      </c>
      <c r="O109" t="str">
        <f>'198'!$B43</f>
        <v/>
      </c>
      <c r="P109" t="str">
        <f>'198'!$C43</f>
        <v/>
      </c>
      <c r="Q109">
        <f>'198'!Q43</f>
        <v>0</v>
      </c>
      <c r="R109" t="str">
        <f>'198'!$B43</f>
        <v/>
      </c>
      <c r="S109" t="str">
        <f>'198'!$C43</f>
        <v/>
      </c>
      <c r="T109">
        <f>'198'!T43</f>
        <v>0</v>
      </c>
      <c r="U109" t="str">
        <f>'198'!$B43</f>
        <v/>
      </c>
      <c r="V109" t="str">
        <f>'198'!$C43</f>
        <v/>
      </c>
      <c r="W109">
        <f>'198'!K43</f>
        <v>0</v>
      </c>
      <c r="X109" t="str">
        <f>'198'!$B43</f>
        <v/>
      </c>
      <c r="Y109" t="str">
        <f>'198'!$C43</f>
        <v/>
      </c>
    </row>
    <row r="110" ht="12.0" customHeight="1">
      <c r="A110">
        <f>'108'!N44</f>
        <v>0</v>
      </c>
      <c r="B110" t="str">
        <f>'108'!$B44</f>
        <v/>
      </c>
      <c r="C110" t="str">
        <f>'108'!$C44</f>
        <v/>
      </c>
      <c r="D110">
        <f>'108'!Q44</f>
        <v>0</v>
      </c>
      <c r="E110" t="str">
        <f>'108'!$B44</f>
        <v/>
      </c>
      <c r="F110" t="str">
        <f>'108'!$C44</f>
        <v/>
      </c>
      <c r="G110">
        <f>'108'!T44</f>
        <v>0</v>
      </c>
      <c r="H110" t="str">
        <f>'108'!$B44</f>
        <v/>
      </c>
      <c r="I110" t="str">
        <f>'108'!$C44</f>
        <v/>
      </c>
      <c r="J110">
        <f>'108'!K44</f>
        <v>0</v>
      </c>
      <c r="K110" t="str">
        <f>'108'!$B44</f>
        <v/>
      </c>
      <c r="L110" t="str">
        <f>'108'!$C44</f>
        <v/>
      </c>
      <c r="M110" s="7">
        <v>41.0</v>
      </c>
      <c r="N110">
        <f>'198'!N44</f>
        <v>0</v>
      </c>
      <c r="O110" t="str">
        <f>'198'!$B44</f>
        <v/>
      </c>
      <c r="P110" t="str">
        <f>'198'!$C44</f>
        <v/>
      </c>
      <c r="Q110">
        <f>'198'!Q44</f>
        <v>0</v>
      </c>
      <c r="R110" t="str">
        <f>'198'!$B44</f>
        <v/>
      </c>
      <c r="S110" t="str">
        <f>'198'!$C44</f>
        <v/>
      </c>
      <c r="T110">
        <f>'198'!T44</f>
        <v>0</v>
      </c>
      <c r="U110" t="str">
        <f>'198'!$B44</f>
        <v/>
      </c>
      <c r="V110" t="str">
        <f>'198'!$C44</f>
        <v/>
      </c>
      <c r="W110">
        <f>'198'!K44</f>
        <v>0</v>
      </c>
      <c r="X110" t="str">
        <f>'198'!$B44</f>
        <v/>
      </c>
      <c r="Y110" t="str">
        <f>'198'!$C44</f>
        <v/>
      </c>
    </row>
    <row r="111" ht="12.0" customHeight="1">
      <c r="A111">
        <f>'108'!N45</f>
        <v>0</v>
      </c>
      <c r="B111" t="str">
        <f>'108'!$B45</f>
        <v/>
      </c>
      <c r="C111" t="str">
        <f>'108'!$C45</f>
        <v/>
      </c>
      <c r="D111">
        <f>'108'!Q45</f>
        <v>0</v>
      </c>
      <c r="E111" t="str">
        <f>'108'!$B45</f>
        <v/>
      </c>
      <c r="F111" t="str">
        <f>'108'!$C45</f>
        <v/>
      </c>
      <c r="G111">
        <f>'108'!T45</f>
        <v>0</v>
      </c>
      <c r="H111" t="str">
        <f>'108'!$B45</f>
        <v/>
      </c>
      <c r="I111" t="str">
        <f>'108'!$C45</f>
        <v/>
      </c>
      <c r="J111">
        <f>'108'!K45</f>
        <v>0</v>
      </c>
      <c r="K111" t="str">
        <f>'108'!$B45</f>
        <v/>
      </c>
      <c r="L111" t="str">
        <f>'108'!$C45</f>
        <v/>
      </c>
      <c r="M111" s="7">
        <v>42.0</v>
      </c>
      <c r="N111">
        <f>'198'!N45</f>
        <v>0</v>
      </c>
      <c r="O111" t="str">
        <f>'198'!$B45</f>
        <v/>
      </c>
      <c r="P111" t="str">
        <f>'198'!$C45</f>
        <v/>
      </c>
      <c r="Q111">
        <f>'198'!Q45</f>
        <v>0</v>
      </c>
      <c r="R111" t="str">
        <f>'198'!$B45</f>
        <v/>
      </c>
      <c r="S111" t="str">
        <f>'198'!$C45</f>
        <v/>
      </c>
      <c r="T111">
        <f>'198'!T45</f>
        <v>0</v>
      </c>
      <c r="U111" t="str">
        <f>'198'!$B45</f>
        <v/>
      </c>
      <c r="V111" t="str">
        <f>'198'!$C45</f>
        <v/>
      </c>
      <c r="W111">
        <f>'198'!K45</f>
        <v>0</v>
      </c>
      <c r="X111" t="str">
        <f>'198'!$B45</f>
        <v/>
      </c>
      <c r="Y111" t="str">
        <f>'198'!$C45</f>
        <v/>
      </c>
    </row>
    <row r="112" ht="12.0" customHeight="1">
      <c r="A112">
        <f>'108'!N46</f>
        <v>0</v>
      </c>
      <c r="B112" t="str">
        <f>'108'!$B46</f>
        <v/>
      </c>
      <c r="C112" t="str">
        <f>'108'!$C46</f>
        <v/>
      </c>
      <c r="D112">
        <f>'108'!Q46</f>
        <v>0</v>
      </c>
      <c r="E112" t="str">
        <f>'108'!$B46</f>
        <v/>
      </c>
      <c r="F112" t="str">
        <f>'108'!$C46</f>
        <v/>
      </c>
      <c r="G112">
        <f>'108'!T46</f>
        <v>0</v>
      </c>
      <c r="H112" t="str">
        <f>'108'!$B46</f>
        <v/>
      </c>
      <c r="I112" t="str">
        <f>'108'!$C46</f>
        <v/>
      </c>
      <c r="J112">
        <f>'108'!K46</f>
        <v>0</v>
      </c>
      <c r="K112" t="str">
        <f>'108'!$B46</f>
        <v/>
      </c>
      <c r="L112" t="str">
        <f>'108'!$C46</f>
        <v/>
      </c>
      <c r="M112" s="7">
        <v>43.0</v>
      </c>
      <c r="N112">
        <f>'198'!N46</f>
        <v>0</v>
      </c>
      <c r="O112" t="str">
        <f>'198'!$B46</f>
        <v/>
      </c>
      <c r="P112" t="str">
        <f>'198'!$C46</f>
        <v/>
      </c>
      <c r="Q112">
        <f>'198'!Q46</f>
        <v>0</v>
      </c>
      <c r="R112" t="str">
        <f>'198'!$B46</f>
        <v/>
      </c>
      <c r="S112" t="str">
        <f>'198'!$C46</f>
        <v/>
      </c>
      <c r="T112">
        <f>'198'!T46</f>
        <v>0</v>
      </c>
      <c r="U112" t="str">
        <f>'198'!$B46</f>
        <v/>
      </c>
      <c r="V112" t="str">
        <f>'198'!$C46</f>
        <v/>
      </c>
      <c r="W112">
        <f>'198'!K46</f>
        <v>0</v>
      </c>
      <c r="X112" t="str">
        <f>'198'!$B46</f>
        <v/>
      </c>
      <c r="Y112" t="str">
        <f>'198'!$C46</f>
        <v/>
      </c>
    </row>
    <row r="113" ht="12.0" customHeight="1">
      <c r="A113">
        <f>'108'!N47</f>
        <v>0</v>
      </c>
      <c r="B113" t="str">
        <f>'108'!$B47</f>
        <v/>
      </c>
      <c r="C113" t="str">
        <f>'108'!$C47</f>
        <v/>
      </c>
      <c r="D113">
        <f>'108'!Q47</f>
        <v>0</v>
      </c>
      <c r="E113" t="str">
        <f>'108'!$B47</f>
        <v/>
      </c>
      <c r="F113" t="str">
        <f>'108'!$C47</f>
        <v/>
      </c>
      <c r="G113">
        <f>'108'!T47</f>
        <v>0</v>
      </c>
      <c r="H113" t="str">
        <f>'108'!$B47</f>
        <v/>
      </c>
      <c r="I113" t="str">
        <f>'108'!$C47</f>
        <v/>
      </c>
      <c r="J113">
        <f>'108'!K47</f>
        <v>0</v>
      </c>
      <c r="K113" t="str">
        <f>'108'!$B47</f>
        <v/>
      </c>
      <c r="L113" t="str">
        <f>'108'!$C47</f>
        <v/>
      </c>
      <c r="M113" s="7">
        <v>44.0</v>
      </c>
      <c r="N113">
        <f>'198'!N47</f>
        <v>0</v>
      </c>
      <c r="O113" t="str">
        <f>'198'!$B47</f>
        <v/>
      </c>
      <c r="P113" t="str">
        <f>'198'!$C47</f>
        <v/>
      </c>
      <c r="Q113">
        <f>'198'!Q47</f>
        <v>0</v>
      </c>
      <c r="R113" t="str">
        <f>'198'!$B47</f>
        <v/>
      </c>
      <c r="S113" t="str">
        <f>'198'!$C47</f>
        <v/>
      </c>
      <c r="T113">
        <f>'198'!T47</f>
        <v>0</v>
      </c>
      <c r="U113" t="str">
        <f>'198'!$B47</f>
        <v/>
      </c>
      <c r="V113" t="str">
        <f>'198'!$C47</f>
        <v/>
      </c>
      <c r="W113">
        <f>'198'!K47</f>
        <v>0</v>
      </c>
      <c r="X113" t="str">
        <f>'198'!$B47</f>
        <v/>
      </c>
      <c r="Y113" t="str">
        <f>'198'!$C47</f>
        <v/>
      </c>
    </row>
    <row r="114" ht="12.0" customHeight="1">
      <c r="A114">
        <f>'108'!N48</f>
        <v>0</v>
      </c>
      <c r="B114" t="str">
        <f>'108'!$B48</f>
        <v/>
      </c>
      <c r="C114" t="str">
        <f>'108'!$C48</f>
        <v/>
      </c>
      <c r="D114">
        <f>'108'!Q48</f>
        <v>0</v>
      </c>
      <c r="E114" t="str">
        <f>'108'!$B48</f>
        <v/>
      </c>
      <c r="F114" t="str">
        <f>'108'!$C48</f>
        <v/>
      </c>
      <c r="G114">
        <f>'108'!T48</f>
        <v>0</v>
      </c>
      <c r="H114" t="str">
        <f>'108'!$B48</f>
        <v/>
      </c>
      <c r="I114" t="str">
        <f>'108'!$C48</f>
        <v/>
      </c>
      <c r="J114">
        <f>'108'!K48</f>
        <v>0</v>
      </c>
      <c r="K114" t="str">
        <f>'108'!$B48</f>
        <v/>
      </c>
      <c r="L114" t="str">
        <f>'108'!$C48</f>
        <v/>
      </c>
      <c r="M114" s="7">
        <v>45.0</v>
      </c>
      <c r="N114">
        <f>'198'!N48</f>
        <v>0</v>
      </c>
      <c r="O114" t="str">
        <f>'198'!$B48</f>
        <v/>
      </c>
      <c r="P114" t="str">
        <f>'198'!$C48</f>
        <v/>
      </c>
      <c r="Q114">
        <f>'198'!Q48</f>
        <v>0</v>
      </c>
      <c r="R114" t="str">
        <f>'198'!$B48</f>
        <v/>
      </c>
      <c r="S114" t="str">
        <f>'198'!$C48</f>
        <v/>
      </c>
      <c r="T114">
        <f>'198'!T48</f>
        <v>0</v>
      </c>
      <c r="U114" t="str">
        <f>'198'!$B48</f>
        <v/>
      </c>
      <c r="V114" t="str">
        <f>'198'!$C48</f>
        <v/>
      </c>
      <c r="W114">
        <f>'198'!K48</f>
        <v>0</v>
      </c>
      <c r="X114" t="str">
        <f>'198'!$B48</f>
        <v/>
      </c>
      <c r="Y114" t="str">
        <f>'198'!$C48</f>
        <v/>
      </c>
    </row>
    <row r="115" ht="12.0" customHeight="1">
      <c r="A115">
        <f>'108'!N49</f>
        <v>0</v>
      </c>
      <c r="B115" t="str">
        <f>'108'!$B49</f>
        <v/>
      </c>
      <c r="C115" t="str">
        <f>'108'!$C49</f>
        <v/>
      </c>
      <c r="D115">
        <f>'108'!Q49</f>
        <v>0</v>
      </c>
      <c r="E115" t="str">
        <f>'108'!$B49</f>
        <v/>
      </c>
      <c r="F115" t="str">
        <f>'108'!$C49</f>
        <v/>
      </c>
      <c r="G115">
        <f>'108'!T49</f>
        <v>0</v>
      </c>
      <c r="H115" t="str">
        <f>'108'!$B49</f>
        <v/>
      </c>
      <c r="I115" t="str">
        <f>'108'!$C49</f>
        <v/>
      </c>
      <c r="J115">
        <f>'108'!K49</f>
        <v>0</v>
      </c>
      <c r="K115" t="str">
        <f>'108'!$B49</f>
        <v/>
      </c>
      <c r="L115" t="str">
        <f>'108'!$C49</f>
        <v/>
      </c>
      <c r="M115" s="7">
        <v>46.0</v>
      </c>
      <c r="N115">
        <f>'198'!N49</f>
        <v>0</v>
      </c>
      <c r="O115" t="str">
        <f>'198'!$B49</f>
        <v/>
      </c>
      <c r="P115" t="str">
        <f>'198'!$C49</f>
        <v/>
      </c>
      <c r="Q115">
        <f>'198'!Q49</f>
        <v>0</v>
      </c>
      <c r="R115" t="str">
        <f>'198'!$B49</f>
        <v/>
      </c>
      <c r="S115" t="str">
        <f>'198'!$C49</f>
        <v/>
      </c>
      <c r="T115">
        <f>'198'!T49</f>
        <v>0</v>
      </c>
      <c r="U115" t="str">
        <f>'198'!$B49</f>
        <v/>
      </c>
      <c r="V115" t="str">
        <f>'198'!$C49</f>
        <v/>
      </c>
      <c r="W115">
        <f>'198'!K49</f>
        <v>0</v>
      </c>
      <c r="X115" t="str">
        <f>'198'!$B49</f>
        <v/>
      </c>
      <c r="Y115" t="str">
        <f>'198'!$C49</f>
        <v/>
      </c>
    </row>
    <row r="116" ht="12.0" customHeight="1">
      <c r="A116">
        <f>'108'!N50</f>
        <v>0</v>
      </c>
      <c r="B116" t="str">
        <f>'108'!$B50</f>
        <v/>
      </c>
      <c r="C116" t="str">
        <f>'108'!$C50</f>
        <v/>
      </c>
      <c r="D116">
        <f>'108'!Q50</f>
        <v>0</v>
      </c>
      <c r="E116" t="str">
        <f>'108'!$B50</f>
        <v/>
      </c>
      <c r="F116" t="str">
        <f>'108'!$C50</f>
        <v/>
      </c>
      <c r="G116">
        <f>'108'!T50</f>
        <v>0</v>
      </c>
      <c r="H116" t="str">
        <f>'108'!$B50</f>
        <v/>
      </c>
      <c r="I116" t="str">
        <f>'108'!$C50</f>
        <v/>
      </c>
      <c r="J116">
        <f>'108'!K50</f>
        <v>0</v>
      </c>
      <c r="K116" t="str">
        <f>'108'!$B50</f>
        <v/>
      </c>
      <c r="L116" t="str">
        <f>'108'!$C50</f>
        <v/>
      </c>
      <c r="M116" s="7">
        <v>47.0</v>
      </c>
      <c r="N116">
        <f>'198'!N50</f>
        <v>0</v>
      </c>
      <c r="O116" t="str">
        <f>'198'!$B50</f>
        <v/>
      </c>
      <c r="P116" t="str">
        <f>'198'!$C50</f>
        <v/>
      </c>
      <c r="Q116">
        <f>'198'!Q50</f>
        <v>0</v>
      </c>
      <c r="R116" t="str">
        <f>'198'!$B50</f>
        <v/>
      </c>
      <c r="S116" t="str">
        <f>'198'!$C50</f>
        <v/>
      </c>
      <c r="T116">
        <f>'198'!T50</f>
        <v>0</v>
      </c>
      <c r="U116" t="str">
        <f>'198'!$B50</f>
        <v/>
      </c>
      <c r="V116" t="str">
        <f>'198'!$C50</f>
        <v/>
      </c>
      <c r="W116">
        <f>'198'!K50</f>
        <v>0</v>
      </c>
      <c r="X116" t="str">
        <f>'198'!$B50</f>
        <v/>
      </c>
      <c r="Y116" t="str">
        <f>'198'!$C50</f>
        <v/>
      </c>
    </row>
    <row r="117" ht="12.0" customHeight="1">
      <c r="A117">
        <f>'108'!N51</f>
        <v>0</v>
      </c>
      <c r="B117" t="str">
        <f>'108'!$B51</f>
        <v/>
      </c>
      <c r="C117" t="str">
        <f>'108'!$C51</f>
        <v/>
      </c>
      <c r="D117">
        <f>'108'!Q51</f>
        <v>0</v>
      </c>
      <c r="E117" t="str">
        <f>'108'!$B51</f>
        <v/>
      </c>
      <c r="F117" t="str">
        <f>'108'!$C51</f>
        <v/>
      </c>
      <c r="G117">
        <f>'108'!T51</f>
        <v>0</v>
      </c>
      <c r="H117" t="str">
        <f>'108'!$B51</f>
        <v/>
      </c>
      <c r="I117" t="str">
        <f>'108'!$C51</f>
        <v/>
      </c>
      <c r="J117">
        <f>'108'!K51</f>
        <v>0</v>
      </c>
      <c r="K117" t="str">
        <f>'108'!$B51</f>
        <v/>
      </c>
      <c r="L117" t="str">
        <f>'108'!$C51</f>
        <v/>
      </c>
      <c r="M117" s="7">
        <v>48.0</v>
      </c>
      <c r="N117">
        <f>'198'!N51</f>
        <v>0</v>
      </c>
      <c r="O117" t="str">
        <f>'198'!$B51</f>
        <v/>
      </c>
      <c r="P117" t="str">
        <f>'198'!$C51</f>
        <v/>
      </c>
      <c r="Q117">
        <f>'198'!Q51</f>
        <v>0</v>
      </c>
      <c r="R117" t="str">
        <f>'198'!$B51</f>
        <v/>
      </c>
      <c r="S117" t="str">
        <f>'198'!$C51</f>
        <v/>
      </c>
      <c r="T117">
        <f>'198'!T51</f>
        <v>0</v>
      </c>
      <c r="U117" t="str">
        <f>'198'!$B51</f>
        <v/>
      </c>
      <c r="V117" t="str">
        <f>'198'!$C51</f>
        <v/>
      </c>
      <c r="W117">
        <f>'198'!K51</f>
        <v>0</v>
      </c>
      <c r="X117" t="str">
        <f>'198'!$B51</f>
        <v/>
      </c>
      <c r="Y117" t="str">
        <f>'198'!$C51</f>
        <v/>
      </c>
    </row>
    <row r="118" ht="12.0" customHeight="1">
      <c r="A118">
        <f>'108'!N52</f>
        <v>0</v>
      </c>
      <c r="B118" t="str">
        <f>'108'!$B52</f>
        <v/>
      </c>
      <c r="C118" t="str">
        <f>'108'!$C52</f>
        <v/>
      </c>
      <c r="D118">
        <f>'108'!Q52</f>
        <v>0</v>
      </c>
      <c r="E118" t="str">
        <f>'108'!$B52</f>
        <v/>
      </c>
      <c r="F118" t="str">
        <f>'108'!$C52</f>
        <v/>
      </c>
      <c r="G118">
        <f>'108'!T52</f>
        <v>0</v>
      </c>
      <c r="H118" t="str">
        <f>'108'!$B52</f>
        <v/>
      </c>
      <c r="I118" t="str">
        <f>'108'!$C52</f>
        <v/>
      </c>
      <c r="J118">
        <f>'108'!K52</f>
        <v>0</v>
      </c>
      <c r="K118" t="str">
        <f>'108'!$B52</f>
        <v/>
      </c>
      <c r="L118" t="str">
        <f>'108'!$C52</f>
        <v/>
      </c>
      <c r="M118" s="7">
        <v>49.0</v>
      </c>
      <c r="N118">
        <f>'198'!N52</f>
        <v>0</v>
      </c>
      <c r="O118" t="str">
        <f>'198'!$B52</f>
        <v/>
      </c>
      <c r="P118" t="str">
        <f>'198'!$C52</f>
        <v/>
      </c>
      <c r="Q118">
        <f>'198'!Q52</f>
        <v>0</v>
      </c>
      <c r="R118" t="str">
        <f>'198'!$B52</f>
        <v/>
      </c>
      <c r="S118" t="str">
        <f>'198'!$C52</f>
        <v/>
      </c>
      <c r="T118">
        <f>'198'!T52</f>
        <v>0</v>
      </c>
      <c r="U118" t="str">
        <f>'198'!$B52</f>
        <v/>
      </c>
      <c r="V118" t="str">
        <f>'198'!$C52</f>
        <v/>
      </c>
      <c r="W118">
        <f>'198'!K52</f>
        <v>0</v>
      </c>
      <c r="X118" t="str">
        <f>'198'!$B52</f>
        <v/>
      </c>
      <c r="Y118" t="str">
        <f>'198'!$C52</f>
        <v/>
      </c>
    </row>
    <row r="119" ht="12.0" customHeight="1">
      <c r="A119">
        <f>'108'!N53</f>
        <v>0</v>
      </c>
      <c r="B119" t="str">
        <f>'108'!$B53</f>
        <v/>
      </c>
      <c r="C119" t="str">
        <f>'108'!$C53</f>
        <v/>
      </c>
      <c r="D119">
        <f>'108'!Q53</f>
        <v>0</v>
      </c>
      <c r="E119" t="str">
        <f>'108'!$B53</f>
        <v/>
      </c>
      <c r="F119" t="str">
        <f>'108'!$C53</f>
        <v/>
      </c>
      <c r="G119">
        <f>'108'!T53</f>
        <v>0</v>
      </c>
      <c r="H119" t="str">
        <f>'108'!$B53</f>
        <v/>
      </c>
      <c r="I119" t="str">
        <f>'108'!$C53</f>
        <v/>
      </c>
      <c r="J119">
        <f>'108'!K53</f>
        <v>0</v>
      </c>
      <c r="K119" t="str">
        <f>'108'!$B53</f>
        <v/>
      </c>
      <c r="L119" t="str">
        <f>'108'!$C53</f>
        <v/>
      </c>
      <c r="M119" s="7">
        <v>50.0</v>
      </c>
      <c r="N119">
        <f>'198'!N53</f>
        <v>0</v>
      </c>
      <c r="O119" t="str">
        <f>'198'!$B53</f>
        <v/>
      </c>
      <c r="P119" t="str">
        <f>'198'!$C53</f>
        <v/>
      </c>
      <c r="Q119">
        <f>'198'!Q53</f>
        <v>0</v>
      </c>
      <c r="R119" t="str">
        <f>'198'!$B53</f>
        <v/>
      </c>
      <c r="S119" t="str">
        <f>'198'!$C53</f>
        <v/>
      </c>
      <c r="T119">
        <f>'198'!T53</f>
        <v>0</v>
      </c>
      <c r="U119" t="str">
        <f>'198'!$B53</f>
        <v/>
      </c>
      <c r="V119" t="str">
        <f>'198'!$C53</f>
        <v/>
      </c>
      <c r="W119">
        <f>'198'!K53</f>
        <v>0</v>
      </c>
      <c r="X119" t="str">
        <f>'198'!$B53</f>
        <v/>
      </c>
      <c r="Y119" t="str">
        <f>'198'!$C53</f>
        <v/>
      </c>
    </row>
    <row r="120" ht="12.0" customHeight="1">
      <c r="A120">
        <f>'121'!N4</f>
        <v>268.8925</v>
      </c>
      <c r="B120" t="str">
        <f>'121'!$B4</f>
        <v>Slavens, Natalie</v>
      </c>
      <c r="C120" t="str">
        <f>'121'!$C4</f>
        <v>Catoosa</v>
      </c>
      <c r="D120">
        <f>'121'!Q4</f>
        <v>109.38</v>
      </c>
      <c r="E120" t="str">
        <f>'121'!$B4</f>
        <v>Slavens, Natalie</v>
      </c>
      <c r="F120" t="str">
        <f>'121'!$C4</f>
        <v>Catoosa</v>
      </c>
      <c r="G120">
        <f>'121'!T4</f>
        <v>268.8925</v>
      </c>
      <c r="H120" t="str">
        <f>'121'!$B4</f>
        <v>Slavens, Natalie</v>
      </c>
      <c r="I120" t="str">
        <f>'121'!$C4</f>
        <v>Catoosa</v>
      </c>
      <c r="J120">
        <f>'121'!K4</f>
        <v>647.165</v>
      </c>
      <c r="K120" t="str">
        <f>'121'!$B4</f>
        <v>Slavens, Natalie</v>
      </c>
      <c r="L120" t="str">
        <f>'121'!$C4</f>
        <v>Catoosa</v>
      </c>
      <c r="M120" s="7">
        <v>1.0</v>
      </c>
      <c r="N120">
        <f>'220'!N4</f>
        <v>208.791</v>
      </c>
      <c r="O120" t="str">
        <f>'220'!$B4</f>
        <v>Simmons, Destiney</v>
      </c>
      <c r="P120" t="str">
        <f>'220'!$C4</f>
        <v>Ketchum</v>
      </c>
      <c r="Q120">
        <f>'220'!Q4</f>
        <v>87.4665</v>
      </c>
      <c r="R120" t="str">
        <f>'220'!$B4</f>
        <v>Simmons, Destiney</v>
      </c>
      <c r="S120" t="str">
        <f>'220'!$C4</f>
        <v>Ketchum</v>
      </c>
      <c r="T120">
        <f>'220'!T4</f>
        <v>186.219</v>
      </c>
      <c r="U120" t="str">
        <f>'220'!$B4</f>
        <v>Simmons, Destiney</v>
      </c>
      <c r="V120" t="str">
        <f>'220'!$C4</f>
        <v>Ketchum</v>
      </c>
      <c r="W120">
        <f>'220'!K4</f>
        <v>482.4765</v>
      </c>
      <c r="X120" t="str">
        <f>'220'!$B4</f>
        <v>Simmons, Destiney</v>
      </c>
      <c r="Y120" t="str">
        <f>'220'!$C4</f>
        <v>Ketchum</v>
      </c>
    </row>
    <row r="121" ht="12.0" customHeight="1">
      <c r="A121">
        <f>'121'!N5</f>
        <v>259.7775</v>
      </c>
      <c r="B121" t="str">
        <f>'121'!$B5</f>
        <v>Donnelly, Adriana</v>
      </c>
      <c r="C121" t="str">
        <f>'121'!$C5</f>
        <v>Pryor</v>
      </c>
      <c r="D121">
        <f>'121'!Q5</f>
        <v>91.15</v>
      </c>
      <c r="E121" t="str">
        <f>'121'!$B5</f>
        <v>Donnelly, Adriana</v>
      </c>
      <c r="F121" t="str">
        <f>'121'!$C5</f>
        <v>Pryor</v>
      </c>
      <c r="G121">
        <f>'121'!T5</f>
        <v>255.22</v>
      </c>
      <c r="H121" t="str">
        <f>'121'!$B5</f>
        <v>Donnelly, Adriana</v>
      </c>
      <c r="I121" t="str">
        <f>'121'!$C5</f>
        <v>Pryor</v>
      </c>
      <c r="J121">
        <f>'121'!K5</f>
        <v>606.1475</v>
      </c>
      <c r="K121" t="str">
        <f>'121'!$B5</f>
        <v>Donnelly, Adriana</v>
      </c>
      <c r="L121" t="str">
        <f>'121'!$C5</f>
        <v>Pryor</v>
      </c>
      <c r="M121" s="7">
        <v>2.0</v>
      </c>
      <c r="N121">
        <f>'220'!N5</f>
        <v>130.32</v>
      </c>
      <c r="O121" t="str">
        <f>'220'!$B5</f>
        <v>Doughty, Bailey</v>
      </c>
      <c r="P121" t="str">
        <f>'220'!$C5</f>
        <v>Sand Springs</v>
      </c>
      <c r="Q121">
        <f>'220'!Q5</f>
        <v>75.296</v>
      </c>
      <c r="R121" t="str">
        <f>'220'!$B5</f>
        <v>Doughty, Bailey</v>
      </c>
      <c r="S121" t="str">
        <f>'220'!$C5</f>
        <v>Sand Springs</v>
      </c>
      <c r="T121">
        <f>'220'!T5</f>
        <v>173.76</v>
      </c>
      <c r="U121" t="str">
        <f>'220'!$B5</f>
        <v>Doughty, Bailey</v>
      </c>
      <c r="V121" t="str">
        <f>'220'!$C5</f>
        <v>Sand Springs</v>
      </c>
      <c r="W121">
        <f>'220'!K5</f>
        <v>379.376</v>
      </c>
      <c r="X121" t="str">
        <f>'220'!$B5</f>
        <v>Doughty, Bailey</v>
      </c>
      <c r="Y121" t="str">
        <f>'220'!$C5</f>
        <v>Sand Springs</v>
      </c>
    </row>
    <row r="122" ht="12.0" customHeight="1">
      <c r="A122">
        <f>'121'!N6</f>
        <v>236.99</v>
      </c>
      <c r="B122" t="str">
        <f>'121'!$B6</f>
        <v>Mantooth, Sam</v>
      </c>
      <c r="C122" t="str">
        <f>'121'!$C6</f>
        <v>Afton</v>
      </c>
      <c r="D122">
        <f>'121'!Q6</f>
        <v>109.38</v>
      </c>
      <c r="E122" t="str">
        <f>'121'!$B6</f>
        <v>Mantooth, Sam</v>
      </c>
      <c r="F122" t="str">
        <f>'121'!$C6</f>
        <v>Afton</v>
      </c>
      <c r="G122">
        <f>'121'!T6</f>
        <v>246.105</v>
      </c>
      <c r="H122" t="str">
        <f>'121'!$B6</f>
        <v>Mantooth, Sam</v>
      </c>
      <c r="I122" t="str">
        <f>'121'!$C6</f>
        <v>Afton</v>
      </c>
      <c r="J122">
        <f>'121'!K6</f>
        <v>592.475</v>
      </c>
      <c r="K122" t="str">
        <f>'121'!$B6</f>
        <v>Mantooth, Sam</v>
      </c>
      <c r="L122" t="str">
        <f>'121'!$C6</f>
        <v>Afton</v>
      </c>
      <c r="M122" s="7">
        <v>3.0</v>
      </c>
      <c r="N122">
        <f>'220'!N6</f>
        <v>125.28</v>
      </c>
      <c r="O122" t="str">
        <f>'220'!$B6</f>
        <v>Brown, Katie</v>
      </c>
      <c r="P122" t="str">
        <f>'220'!$C6</f>
        <v>Catoosa</v>
      </c>
      <c r="Q122">
        <f>'220'!Q6</f>
        <v>55.68</v>
      </c>
      <c r="R122" t="str">
        <f>'220'!$B6</f>
        <v>Brown, Katie</v>
      </c>
      <c r="S122" t="str">
        <f>'220'!$C6</f>
        <v>Catoosa</v>
      </c>
      <c r="T122">
        <f>'220'!T6</f>
        <v>169.824</v>
      </c>
      <c r="U122" t="str">
        <f>'220'!$B6</f>
        <v>Brown, Katie</v>
      </c>
      <c r="V122" t="str">
        <f>'220'!$C6</f>
        <v>Catoosa</v>
      </c>
      <c r="W122">
        <f>'220'!K6</f>
        <v>350.784</v>
      </c>
      <c r="X122" t="str">
        <f>'220'!$B6</f>
        <v>Brown, Katie</v>
      </c>
      <c r="Y122" t="str">
        <f>'220'!$C6</f>
        <v>Catoosa</v>
      </c>
    </row>
    <row r="123" ht="12.0" customHeight="1">
      <c r="A123">
        <f>'121'!N7</f>
        <v>232.4325</v>
      </c>
      <c r="B123" t="str">
        <f>'121'!$B7</f>
        <v>Peters, Makayla</v>
      </c>
      <c r="C123" t="str">
        <f>'121'!$C7</f>
        <v>Neosho</v>
      </c>
      <c r="D123">
        <f>'121'!Q7</f>
        <v>113.9375</v>
      </c>
      <c r="E123" t="str">
        <f>'121'!$B7</f>
        <v>Peters, Makayla</v>
      </c>
      <c r="F123" t="str">
        <f>'121'!$C7</f>
        <v>Neosho</v>
      </c>
      <c r="G123">
        <f>'121'!T7</f>
        <v>241.5475</v>
      </c>
      <c r="H123" t="str">
        <f>'121'!$B7</f>
        <v>Peters, Makayla</v>
      </c>
      <c r="I123" t="str">
        <f>'121'!$C7</f>
        <v>Neosho</v>
      </c>
      <c r="J123">
        <f>'121'!K7</f>
        <v>587.9175</v>
      </c>
      <c r="K123" t="str">
        <f>'121'!$B7</f>
        <v>Peters, Makayla</v>
      </c>
      <c r="L123" t="str">
        <f>'121'!$C7</f>
        <v>Neosho</v>
      </c>
      <c r="M123" s="7">
        <v>4.0</v>
      </c>
      <c r="N123">
        <f>'220'!N7</f>
        <v>126.3825</v>
      </c>
      <c r="O123" t="str">
        <f>'220'!$B7</f>
        <v>Blackburn, Reagan</v>
      </c>
      <c r="P123" t="str">
        <f>'220'!$C7</f>
        <v>Catoosa</v>
      </c>
      <c r="Q123">
        <f>'220'!Q7</f>
        <v>73.021</v>
      </c>
      <c r="R123" t="str">
        <f>'220'!$B7</f>
        <v>Blackburn, Reagan</v>
      </c>
      <c r="S123" t="str">
        <f>'220'!$C7</f>
        <v>Catoosa</v>
      </c>
      <c r="T123">
        <f>'220'!T7</f>
        <v>151.659</v>
      </c>
      <c r="U123" t="str">
        <f>'220'!$B7</f>
        <v>Blackburn, Reagan</v>
      </c>
      <c r="V123" t="str">
        <f>'220'!$C7</f>
        <v>Catoosa</v>
      </c>
      <c r="W123">
        <f>'220'!K7</f>
        <v>351.0625</v>
      </c>
      <c r="X123" t="str">
        <f>'220'!$B7</f>
        <v>Blackburn, Reagan</v>
      </c>
      <c r="Y123" t="str">
        <f>'220'!$C7</f>
        <v>Catoosa</v>
      </c>
    </row>
    <row r="124" ht="12.0" customHeight="1">
      <c r="A124">
        <f>'121'!N8</f>
        <v>230.2395</v>
      </c>
      <c r="B124" t="str">
        <f>'121'!$B8</f>
        <v>Mendez, Jada</v>
      </c>
      <c r="C124" t="str">
        <f>'121'!$C8</f>
        <v>Afton</v>
      </c>
      <c r="D124">
        <f>'121'!Q8</f>
        <v>103.8335</v>
      </c>
      <c r="E124" t="str">
        <f>'121'!$B8</f>
        <v>Mendez, Jada</v>
      </c>
      <c r="F124" t="str">
        <f>'121'!$C8</f>
        <v>Afton</v>
      </c>
      <c r="G124">
        <f>'121'!T8</f>
        <v>239.2685</v>
      </c>
      <c r="H124" t="str">
        <f>'121'!$B8</f>
        <v>Mendez, Jada</v>
      </c>
      <c r="I124" t="str">
        <f>'121'!$C8</f>
        <v>Afton</v>
      </c>
      <c r="J124">
        <f>'121'!K8</f>
        <v>573.3415</v>
      </c>
      <c r="K124" t="str">
        <f>'121'!$B8</f>
        <v>Mendez, Jada</v>
      </c>
      <c r="L124" t="str">
        <f>'121'!$C8</f>
        <v>Afton</v>
      </c>
      <c r="M124" s="7">
        <v>5.0</v>
      </c>
      <c r="N124">
        <f>'220'!N8</f>
        <v>148.3425</v>
      </c>
      <c r="O124" t="str">
        <f>'220'!$B8</f>
        <v>Bunch, Aubrey</v>
      </c>
      <c r="P124" t="str">
        <f>'220'!$C8</f>
        <v>Miami</v>
      </c>
      <c r="Q124">
        <f>'220'!Q8</f>
        <v>69.2265</v>
      </c>
      <c r="R124" t="str">
        <f>'220'!$B8</f>
        <v>Bunch, Aubrey</v>
      </c>
      <c r="S124" t="str">
        <f>'220'!$C8</f>
        <v>Miami</v>
      </c>
      <c r="T124">
        <f>'220'!T8</f>
        <v>164.825</v>
      </c>
      <c r="U124" t="str">
        <f>'220'!$B8</f>
        <v>Bunch, Aubrey</v>
      </c>
      <c r="V124" t="str">
        <f>'220'!$C8</f>
        <v>Miami</v>
      </c>
      <c r="W124">
        <f>'220'!K8</f>
        <v>382.394</v>
      </c>
      <c r="X124" t="str">
        <f>'220'!$B8</f>
        <v>Bunch, Aubrey</v>
      </c>
      <c r="Y124" t="str">
        <f>'220'!$C8</f>
        <v>Miami</v>
      </c>
    </row>
    <row r="125" ht="12.0" customHeight="1">
      <c r="A125">
        <f>'121'!N9</f>
        <v>210.231</v>
      </c>
      <c r="B125" t="str">
        <f>'121'!$B9</f>
        <v>Marshall, Avery</v>
      </c>
      <c r="C125" t="str">
        <f>'121'!$C9</f>
        <v>Afton</v>
      </c>
      <c r="D125">
        <f>'121'!Q9</f>
        <v>89.46</v>
      </c>
      <c r="E125" t="str">
        <f>'121'!$B9</f>
        <v>Marshall, Avery</v>
      </c>
      <c r="F125" t="str">
        <f>'121'!$C9</f>
        <v>Afton</v>
      </c>
      <c r="G125">
        <f>'121'!T9</f>
        <v>210.231</v>
      </c>
      <c r="H125" t="str">
        <f>'121'!$B9</f>
        <v>Marshall, Avery</v>
      </c>
      <c r="I125" t="str">
        <f>'121'!$C9</f>
        <v>Afton</v>
      </c>
      <c r="J125">
        <f>'121'!K9</f>
        <v>509.922</v>
      </c>
      <c r="K125" t="str">
        <f>'121'!$B9</f>
        <v>Marshall, Avery</v>
      </c>
      <c r="L125" t="str">
        <f>'121'!$C9</f>
        <v>Afton</v>
      </c>
      <c r="M125" s="7">
        <v>6.0</v>
      </c>
      <c r="N125">
        <f>'220'!N9</f>
        <v>134.656</v>
      </c>
      <c r="O125" t="str">
        <f>'220'!$B9</f>
        <v>Greninger, Audrey</v>
      </c>
      <c r="P125" t="str">
        <f>'220'!$C9</f>
        <v>Afton</v>
      </c>
      <c r="Q125">
        <f>'220'!Q9</f>
        <v>79.952</v>
      </c>
      <c r="R125" t="str">
        <f>'220'!$B9</f>
        <v>Greninger, Audrey</v>
      </c>
      <c r="S125" t="str">
        <f>'220'!$C9</f>
        <v>Afton</v>
      </c>
      <c r="T125">
        <f>'220'!T9</f>
        <v>189.36</v>
      </c>
      <c r="U125" t="str">
        <f>'220'!$B9</f>
        <v>Greninger, Audrey</v>
      </c>
      <c r="V125" t="str">
        <f>'220'!$C9</f>
        <v>Afton</v>
      </c>
      <c r="W125">
        <f>'220'!K9</f>
        <v>403.968</v>
      </c>
      <c r="X125" t="str">
        <f>'220'!$B9</f>
        <v>Greninger, Audrey</v>
      </c>
      <c r="Y125" t="str">
        <f>'220'!$C9</f>
        <v>Afton</v>
      </c>
    </row>
    <row r="126" ht="12.0" customHeight="1">
      <c r="A126">
        <f>'121'!N10</f>
        <v>185.0945</v>
      </c>
      <c r="B126" t="str">
        <f>'121'!$B10</f>
        <v>Simmons, Tori</v>
      </c>
      <c r="C126" t="str">
        <f>'121'!$C10</f>
        <v>Chelsea</v>
      </c>
      <c r="D126">
        <f>'121'!Q10</f>
        <v>121.8915</v>
      </c>
      <c r="E126" t="str">
        <f>'121'!$B10</f>
        <v>Simmons, Tori</v>
      </c>
      <c r="F126" t="str">
        <f>'121'!$C10</f>
        <v>Chelsea</v>
      </c>
      <c r="G126">
        <f>'121'!T10</f>
        <v>194.1235</v>
      </c>
      <c r="H126" t="str">
        <f>'121'!$B10</f>
        <v>Simmons, Tori</v>
      </c>
      <c r="I126" t="str">
        <f>'121'!$C10</f>
        <v>Chelsea</v>
      </c>
      <c r="J126">
        <f>'121'!K10</f>
        <v>501.1095</v>
      </c>
      <c r="K126" t="str">
        <f>'121'!$B10</f>
        <v>Simmons, Tori</v>
      </c>
      <c r="L126" t="str">
        <f>'121'!$C10</f>
        <v>Chelsea</v>
      </c>
      <c r="M126" s="7">
        <v>7.0</v>
      </c>
      <c r="N126">
        <f>'220'!N10</f>
        <v>87.6835</v>
      </c>
      <c r="O126" t="str">
        <f>'220'!$B10</f>
        <v>Broan, Callie</v>
      </c>
      <c r="P126" t="str">
        <f>'220'!$C10</f>
        <v>Sand Springs</v>
      </c>
      <c r="Q126">
        <f>'220'!Q10</f>
        <v>50.913</v>
      </c>
      <c r="R126" t="str">
        <f>'220'!$B10</f>
        <v>Broan, Callie</v>
      </c>
      <c r="S126" t="str">
        <f>'220'!$C10</f>
        <v>Sand Springs</v>
      </c>
      <c r="T126">
        <f>'220'!T10</f>
        <v>130.111</v>
      </c>
      <c r="U126" t="str">
        <f>'220'!$B10</f>
        <v>Broan, Callie</v>
      </c>
      <c r="V126" t="str">
        <f>'220'!$C10</f>
        <v>Sand Springs</v>
      </c>
      <c r="W126">
        <f>'220'!K10</f>
        <v>268.7075</v>
      </c>
      <c r="X126" t="str">
        <f>'220'!$B10</f>
        <v>Broan, Callie</v>
      </c>
      <c r="Y126" t="str">
        <f>'220'!$C10</f>
        <v>Sand Springs</v>
      </c>
    </row>
    <row r="127" ht="12.0" customHeight="1">
      <c r="A127">
        <f>'121'!N11</f>
        <v>209.0925</v>
      </c>
      <c r="B127" t="str">
        <f>'121'!$B11</f>
        <v>Rodriguez, Aileen</v>
      </c>
      <c r="C127" t="str">
        <f>'121'!$C11</f>
        <v>Kiefer</v>
      </c>
      <c r="D127">
        <f>'121'!Q11</f>
        <v>92.93</v>
      </c>
      <c r="E127" t="str">
        <f>'121'!$B11</f>
        <v>Rodriguez, Aileen</v>
      </c>
      <c r="F127" t="str">
        <f>'121'!$C11</f>
        <v>Kiefer</v>
      </c>
      <c r="G127">
        <f>'121'!T11</f>
        <v>199.7995</v>
      </c>
      <c r="H127" t="str">
        <f>'121'!$B11</f>
        <v>Rodriguez, Aileen</v>
      </c>
      <c r="I127" t="str">
        <f>'121'!$C11</f>
        <v>Kiefer</v>
      </c>
      <c r="J127">
        <f>'121'!K11</f>
        <v>501.822</v>
      </c>
      <c r="K127" t="str">
        <f>'121'!$B11</f>
        <v>Rodriguez, Aileen</v>
      </c>
      <c r="L127" t="str">
        <f>'121'!$C11</f>
        <v>Kiefer</v>
      </c>
      <c r="M127" s="7">
        <v>8.0</v>
      </c>
      <c r="N127">
        <f>'220'!N11</f>
        <v>89.776</v>
      </c>
      <c r="O127" t="str">
        <f>'220'!$B11</f>
        <v>Lynn, Jae</v>
      </c>
      <c r="P127" t="str">
        <f>'220'!$C11</f>
        <v>Bristow</v>
      </c>
      <c r="Q127">
        <f>'220'!Q11</f>
        <v>63.712</v>
      </c>
      <c r="R127" t="str">
        <f>'220'!$B11</f>
        <v>Lynn, Jae</v>
      </c>
      <c r="S127" t="str">
        <f>'220'!$C11</f>
        <v>Bristow</v>
      </c>
      <c r="T127">
        <f>'220'!T11</f>
        <v>118.736</v>
      </c>
      <c r="U127" t="str">
        <f>'220'!$B11</f>
        <v>Lynn, Jae</v>
      </c>
      <c r="V127" t="str">
        <f>'220'!$C11</f>
        <v>Bristow</v>
      </c>
      <c r="W127">
        <f>'220'!K11</f>
        <v>272.224</v>
      </c>
      <c r="X127" t="str">
        <f>'220'!$B11</f>
        <v>Lynn, Jae</v>
      </c>
      <c r="Y127" t="str">
        <f>'220'!$C11</f>
        <v>Bristow</v>
      </c>
    </row>
    <row r="128" ht="12.0" customHeight="1">
      <c r="A128">
        <f>'121'!N12</f>
        <v>185.801</v>
      </c>
      <c r="B128" t="str">
        <f>'121'!$B12</f>
        <v>Weibel, Zoie</v>
      </c>
      <c r="C128" t="str">
        <f>'121'!$C12</f>
        <v>Carl Junction</v>
      </c>
      <c r="D128">
        <f>'121'!Q12</f>
        <v>92.9005</v>
      </c>
      <c r="E128" t="str">
        <f>'121'!$B12</f>
        <v>Weibel, Zoie</v>
      </c>
      <c r="F128" t="str">
        <f>'121'!$C12</f>
        <v>Carl Junction</v>
      </c>
      <c r="G128">
        <f>'121'!T12</f>
        <v>195.58</v>
      </c>
      <c r="H128" t="str">
        <f>'121'!$B12</f>
        <v>Weibel, Zoie</v>
      </c>
      <c r="I128" t="str">
        <f>'121'!$C12</f>
        <v>Carl Junction</v>
      </c>
      <c r="J128">
        <f>'121'!K12</f>
        <v>474.2815</v>
      </c>
      <c r="K128" t="str">
        <f>'121'!$B12</f>
        <v>Weibel, Zoie</v>
      </c>
      <c r="L128" t="str">
        <f>'121'!$C12</f>
        <v>Carl Junction</v>
      </c>
      <c r="M128" s="7">
        <v>9.0</v>
      </c>
      <c r="N128">
        <f>'220'!N12</f>
        <v>102.138</v>
      </c>
      <c r="O128" t="str">
        <f>'220'!$B12</f>
        <v>Thompson, Kenzi</v>
      </c>
      <c r="P128" t="str">
        <f>'220'!$C12</f>
        <v>Afton</v>
      </c>
      <c r="Q128">
        <f>'220'!Q12</f>
        <v>56.352</v>
      </c>
      <c r="R128" t="str">
        <f>'220'!$B12</f>
        <v>Thompson, Kenzi</v>
      </c>
      <c r="S128" t="str">
        <f>'220'!$C12</f>
        <v>Afton</v>
      </c>
      <c r="T128">
        <f>'220'!T12</f>
        <v>109.182</v>
      </c>
      <c r="U128" t="str">
        <f>'220'!$B12</f>
        <v>Thompson, Kenzi</v>
      </c>
      <c r="V128" t="str">
        <f>'220'!$C12</f>
        <v>Afton</v>
      </c>
      <c r="W128">
        <f>'220'!K12</f>
        <v>267.672</v>
      </c>
      <c r="X128" t="str">
        <f>'220'!$B12</f>
        <v>Thompson, Kenzi</v>
      </c>
      <c r="Y128" t="str">
        <f>'220'!$C12</f>
        <v>Afton</v>
      </c>
    </row>
    <row r="129" ht="12.0" customHeight="1">
      <c r="A129">
        <f>'121'!N13</f>
        <v>154.955</v>
      </c>
      <c r="B129" t="str">
        <f>'121'!$B13</f>
        <v>Dale, Omare</v>
      </c>
      <c r="C129" t="str">
        <f>'121'!$C13</f>
        <v>Catoosa</v>
      </c>
      <c r="D129">
        <f>'121'!Q13</f>
        <v>86.5925</v>
      </c>
      <c r="E129" t="str">
        <f>'121'!$B13</f>
        <v>Dale, Omare</v>
      </c>
      <c r="F129" t="str">
        <f>'121'!$C13</f>
        <v>Catoosa</v>
      </c>
      <c r="G129">
        <f>'121'!T13</f>
        <v>186.8575</v>
      </c>
      <c r="H129" t="str">
        <f>'121'!$B13</f>
        <v>Dale, Omare</v>
      </c>
      <c r="I129" t="str">
        <f>'121'!$C13</f>
        <v>Catoosa</v>
      </c>
      <c r="J129">
        <f>'121'!K13</f>
        <v>428.405</v>
      </c>
      <c r="K129" t="str">
        <f>'121'!$B13</f>
        <v>Dale, Omare</v>
      </c>
      <c r="L129" t="str">
        <f>'121'!$C13</f>
        <v>Catoosa</v>
      </c>
      <c r="M129" s="7">
        <v>10.0</v>
      </c>
      <c r="N129">
        <f>'220'!N13</f>
        <v>68.22</v>
      </c>
      <c r="O129" t="str">
        <f>'220'!$B13</f>
        <v>Baker, Rio</v>
      </c>
      <c r="P129" t="str">
        <f>'220'!$C13</f>
        <v>Sand Springs</v>
      </c>
      <c r="Q129">
        <f>'220'!Q13</f>
        <v>42.6375</v>
      </c>
      <c r="R129" t="str">
        <f>'220'!$B13</f>
        <v>Baker, Rio</v>
      </c>
      <c r="S129" t="str">
        <f>'220'!$C13</f>
        <v>Sand Springs</v>
      </c>
      <c r="T129">
        <f>'220'!T13</f>
        <v>102.33</v>
      </c>
      <c r="U129" t="str">
        <f>'220'!$B13</f>
        <v>Baker, Rio</v>
      </c>
      <c r="V129" t="str">
        <f>'220'!$C13</f>
        <v>Sand Springs</v>
      </c>
      <c r="W129">
        <f>'220'!K13</f>
        <v>213.1875</v>
      </c>
      <c r="X129" t="str">
        <f>'220'!$B13</f>
        <v>Baker, Rio</v>
      </c>
      <c r="Y129" t="str">
        <f>'220'!$C13</f>
        <v>Sand Springs</v>
      </c>
    </row>
    <row r="130" ht="12.0" customHeight="1">
      <c r="A130">
        <f>'121'!N14</f>
        <v>161.0525</v>
      </c>
      <c r="B130" t="str">
        <f>'121'!$B14</f>
        <v>Qualls, Libby</v>
      </c>
      <c r="C130" t="str">
        <f>'121'!$C14</f>
        <v>Baxter Springs</v>
      </c>
      <c r="D130">
        <f>'121'!Q14</f>
        <v>87.4285</v>
      </c>
      <c r="E130" t="str">
        <f>'121'!$B14</f>
        <v>Qualls, Libby</v>
      </c>
      <c r="F130" t="str">
        <f>'121'!$C14</f>
        <v>Baxter Springs</v>
      </c>
      <c r="G130">
        <f>'121'!T14</f>
        <v>184.06</v>
      </c>
      <c r="H130" t="str">
        <f>'121'!$B14</f>
        <v>Qualls, Libby</v>
      </c>
      <c r="I130" t="str">
        <f>'121'!$C14</f>
        <v>Baxter Springs</v>
      </c>
      <c r="J130">
        <f>'121'!K14</f>
        <v>432.541</v>
      </c>
      <c r="K130" t="str">
        <f>'121'!$B14</f>
        <v>Qualls, Libby</v>
      </c>
      <c r="L130" t="str">
        <f>'121'!$C14</f>
        <v>Baxter Springs</v>
      </c>
      <c r="M130" s="7">
        <v>11.0</v>
      </c>
      <c r="N130">
        <f>'220'!N14</f>
        <v>0</v>
      </c>
      <c r="O130" t="str">
        <f>'220'!$B14</f>
        <v/>
      </c>
      <c r="P130" t="str">
        <f>'220'!$C14</f>
        <v/>
      </c>
      <c r="Q130">
        <f>'220'!Q14</f>
        <v>0</v>
      </c>
      <c r="R130" t="str">
        <f>'220'!$B14</f>
        <v/>
      </c>
      <c r="S130" t="str">
        <f>'220'!$C14</f>
        <v/>
      </c>
      <c r="T130">
        <f>'220'!T14</f>
        <v>0</v>
      </c>
      <c r="U130" t="str">
        <f>'220'!$B14</f>
        <v/>
      </c>
      <c r="V130" t="str">
        <f>'220'!$C14</f>
        <v/>
      </c>
      <c r="W130">
        <f>'220'!K14</f>
        <v>0</v>
      </c>
      <c r="X130" t="str">
        <f>'220'!$B14</f>
        <v/>
      </c>
      <c r="Y130" t="str">
        <f>'220'!$C14</f>
        <v/>
      </c>
    </row>
    <row r="131" ht="12.0" customHeight="1">
      <c r="A131">
        <f>'121'!N15</f>
        <v>171.1325</v>
      </c>
      <c r="B131" t="str">
        <f>'121'!$B15</f>
        <v>Robertson, Kasen</v>
      </c>
      <c r="C131" t="str">
        <f>'121'!$C15</f>
        <v>Carl Junction</v>
      </c>
      <c r="D131">
        <f>'121'!Q15</f>
        <v>88.011</v>
      </c>
      <c r="E131" t="str">
        <f>'121'!$B15</f>
        <v>Robertson, Kasen</v>
      </c>
      <c r="F131" t="str">
        <f>'121'!$C15</f>
        <v>Carl Junction</v>
      </c>
      <c r="G131">
        <f>'121'!T15</f>
        <v>151.5745</v>
      </c>
      <c r="H131" t="str">
        <f>'121'!$B15</f>
        <v>Robertson, Kasen</v>
      </c>
      <c r="I131" t="str">
        <f>'121'!$C15</f>
        <v>Carl Junction</v>
      </c>
      <c r="J131">
        <f>'121'!K15</f>
        <v>410.718</v>
      </c>
      <c r="K131" t="str">
        <f>'121'!$B15</f>
        <v>Robertson, Kasen</v>
      </c>
      <c r="L131" t="str">
        <f>'121'!$C15</f>
        <v>Carl Junction</v>
      </c>
      <c r="M131" s="7">
        <v>12.0</v>
      </c>
      <c r="N131">
        <f>'220'!N15</f>
        <v>0</v>
      </c>
      <c r="O131" t="str">
        <f>'220'!$B15</f>
        <v/>
      </c>
      <c r="P131" t="str">
        <f>'220'!$C15</f>
        <v/>
      </c>
      <c r="Q131">
        <f>'220'!Q15</f>
        <v>0</v>
      </c>
      <c r="R131" t="str">
        <f>'220'!$B15</f>
        <v/>
      </c>
      <c r="S131" t="str">
        <f>'220'!$C15</f>
        <v/>
      </c>
      <c r="T131">
        <f>'220'!T15</f>
        <v>0</v>
      </c>
      <c r="U131" t="str">
        <f>'220'!$B15</f>
        <v/>
      </c>
      <c r="V131" t="str">
        <f>'220'!$C15</f>
        <v/>
      </c>
      <c r="W131">
        <f>'220'!K15</f>
        <v>0</v>
      </c>
      <c r="X131" t="str">
        <f>'220'!$B15</f>
        <v/>
      </c>
      <c r="Y131" t="str">
        <f>'220'!$C15</f>
        <v/>
      </c>
    </row>
    <row r="132" ht="12.0" customHeight="1">
      <c r="A132">
        <f>'121'!N16</f>
        <v>146.685</v>
      </c>
      <c r="B132" t="str">
        <f>'121'!$B16</f>
        <v>Mash, Katherine</v>
      </c>
      <c r="C132" t="str">
        <f>'121'!$C16</f>
        <v>Carl Junction</v>
      </c>
      <c r="D132">
        <f>'121'!Q16</f>
        <v>88.011</v>
      </c>
      <c r="E132" t="str">
        <f>'121'!$B16</f>
        <v>Mash, Katherine</v>
      </c>
      <c r="F132" t="str">
        <f>'121'!$C16</f>
        <v>Carl Junction</v>
      </c>
      <c r="G132">
        <f>'121'!T16</f>
        <v>166.243</v>
      </c>
      <c r="H132" t="str">
        <f>'121'!$B16</f>
        <v>Mash, Katherine</v>
      </c>
      <c r="I132" t="str">
        <f>'121'!$C16</f>
        <v>Carl Junction</v>
      </c>
      <c r="J132">
        <f>'121'!K16</f>
        <v>400.939</v>
      </c>
      <c r="K132" t="str">
        <f>'121'!$B16</f>
        <v>Mash, Katherine</v>
      </c>
      <c r="L132" t="str">
        <f>'121'!$C16</f>
        <v>Carl Junction</v>
      </c>
      <c r="M132" s="7">
        <v>13.0</v>
      </c>
      <c r="N132">
        <f>'220'!N16</f>
        <v>0</v>
      </c>
      <c r="O132" t="str">
        <f>'220'!$B16</f>
        <v/>
      </c>
      <c r="P132" t="str">
        <f>'220'!$C16</f>
        <v/>
      </c>
      <c r="Q132">
        <f>'220'!Q16</f>
        <v>0</v>
      </c>
      <c r="R132" t="str">
        <f>'220'!$B16</f>
        <v/>
      </c>
      <c r="S132" t="str">
        <f>'220'!$C16</f>
        <v/>
      </c>
      <c r="T132">
        <f>'220'!T16</f>
        <v>0</v>
      </c>
      <c r="U132" t="str">
        <f>'220'!$B16</f>
        <v/>
      </c>
      <c r="V132" t="str">
        <f>'220'!$C16</f>
        <v/>
      </c>
      <c r="W132">
        <f>'220'!K16</f>
        <v>0</v>
      </c>
      <c r="X132" t="str">
        <f>'220'!$B16</f>
        <v/>
      </c>
      <c r="Y132" t="str">
        <f>'220'!$C16</f>
        <v/>
      </c>
    </row>
    <row r="133" ht="12.0" customHeight="1">
      <c r="A133">
        <f>'121'!N17</f>
        <v>119.725</v>
      </c>
      <c r="B133" t="str">
        <f>'121'!$B17</f>
        <v>Ward, Holly</v>
      </c>
      <c r="C133" t="str">
        <f>'121'!$C17</f>
        <v>Catoosa</v>
      </c>
      <c r="D133">
        <f>'121'!Q17</f>
        <v>71.835</v>
      </c>
      <c r="E133" t="str">
        <f>'121'!$B17</f>
        <v>Ward, Holly</v>
      </c>
      <c r="F133" t="str">
        <f>'121'!$C17</f>
        <v>Catoosa</v>
      </c>
      <c r="G133">
        <f>'121'!T17</f>
        <v>138.881</v>
      </c>
      <c r="H133" t="str">
        <f>'121'!$B17</f>
        <v>Ward, Holly</v>
      </c>
      <c r="I133" t="str">
        <f>'121'!$C17</f>
        <v>Catoosa</v>
      </c>
      <c r="J133">
        <f>'121'!K17</f>
        <v>330.441</v>
      </c>
      <c r="K133" t="str">
        <f>'121'!$B17</f>
        <v>Ward, Holly</v>
      </c>
      <c r="L133" t="str">
        <f>'121'!$C17</f>
        <v>Catoosa</v>
      </c>
      <c r="M133" s="7">
        <v>14.0</v>
      </c>
      <c r="N133">
        <f>'220'!N17</f>
        <v>0</v>
      </c>
      <c r="O133" t="str">
        <f>'220'!$B17</f>
        <v/>
      </c>
      <c r="P133" t="str">
        <f>'220'!$C17</f>
        <v/>
      </c>
      <c r="Q133">
        <f>'220'!Q17</f>
        <v>0</v>
      </c>
      <c r="R133" t="str">
        <f>'220'!$B17</f>
        <v/>
      </c>
      <c r="S133" t="str">
        <f>'220'!$C17</f>
        <v/>
      </c>
      <c r="T133">
        <f>'220'!T17</f>
        <v>0</v>
      </c>
      <c r="U133" t="str">
        <f>'220'!$B17</f>
        <v/>
      </c>
      <c r="V133" t="str">
        <f>'220'!$C17</f>
        <v/>
      </c>
      <c r="W133">
        <f>'220'!K17</f>
        <v>0</v>
      </c>
      <c r="X133" t="str">
        <f>'220'!$B17</f>
        <v/>
      </c>
      <c r="Y133" t="str">
        <f>'220'!$C17</f>
        <v/>
      </c>
    </row>
    <row r="134" ht="12.0" customHeight="1">
      <c r="A134">
        <f>'121'!N18</f>
        <v>0</v>
      </c>
      <c r="B134" t="str">
        <f>'121'!$B18</f>
        <v>Perez, Mia</v>
      </c>
      <c r="C134" t="str">
        <f>'121'!$C18</f>
        <v>Mounds</v>
      </c>
      <c r="D134">
        <f>'121'!Q18</f>
        <v>82.827</v>
      </c>
      <c r="E134" t="str">
        <f>'121'!$B18</f>
        <v>Perez, Mia</v>
      </c>
      <c r="F134" t="str">
        <f>'121'!$C18</f>
        <v>Mounds</v>
      </c>
      <c r="G134">
        <f>'121'!T18</f>
        <v>161.0525</v>
      </c>
      <c r="H134" t="str">
        <f>'121'!$B18</f>
        <v>Perez, Mia</v>
      </c>
      <c r="I134" t="str">
        <f>'121'!$C18</f>
        <v>Mounds</v>
      </c>
      <c r="J134">
        <f>'121'!K18</f>
        <v>243.8795</v>
      </c>
      <c r="K134" t="str">
        <f>'121'!$B18</f>
        <v>Perez, Mia</v>
      </c>
      <c r="L134" t="str">
        <f>'121'!$C18</f>
        <v>Mounds</v>
      </c>
      <c r="M134" s="7">
        <v>15.0</v>
      </c>
      <c r="N134">
        <f>'220'!N18</f>
        <v>0</v>
      </c>
      <c r="O134" t="str">
        <f>'220'!$B18</f>
        <v/>
      </c>
      <c r="P134" t="str">
        <f>'220'!$C18</f>
        <v/>
      </c>
      <c r="Q134">
        <f>'220'!Q18</f>
        <v>0</v>
      </c>
      <c r="R134" t="str">
        <f>'220'!$B18</f>
        <v/>
      </c>
      <c r="S134" t="str">
        <f>'220'!$C18</f>
        <v/>
      </c>
      <c r="T134">
        <f>'220'!T18</f>
        <v>0</v>
      </c>
      <c r="U134" t="str">
        <f>'220'!$B18</f>
        <v/>
      </c>
      <c r="V134" t="str">
        <f>'220'!$C18</f>
        <v/>
      </c>
      <c r="W134">
        <f>'220'!K18</f>
        <v>0</v>
      </c>
      <c r="X134" t="str">
        <f>'220'!$B18</f>
        <v/>
      </c>
      <c r="Y134" t="str">
        <f>'220'!$C18</f>
        <v/>
      </c>
    </row>
    <row r="135" ht="12.0" customHeight="1">
      <c r="A135">
        <f>'121'!N19</f>
        <v>0</v>
      </c>
      <c r="B135" t="str">
        <f>'121'!$B19</f>
        <v/>
      </c>
      <c r="C135" t="str">
        <f>'121'!$C19</f>
        <v/>
      </c>
      <c r="D135">
        <f>'121'!Q19</f>
        <v>0</v>
      </c>
      <c r="E135" t="str">
        <f>'121'!$B19</f>
        <v/>
      </c>
      <c r="F135" t="str">
        <f>'121'!$C19</f>
        <v/>
      </c>
      <c r="G135">
        <f>'121'!T19</f>
        <v>0</v>
      </c>
      <c r="H135" t="str">
        <f>'121'!$B19</f>
        <v/>
      </c>
      <c r="I135" t="str">
        <f>'121'!$C19</f>
        <v/>
      </c>
      <c r="J135">
        <f>'121'!K19</f>
        <v>0</v>
      </c>
      <c r="K135" t="str">
        <f>'121'!$B19</f>
        <v/>
      </c>
      <c r="L135" t="str">
        <f>'121'!$C19</f>
        <v/>
      </c>
      <c r="M135" s="7">
        <v>16.0</v>
      </c>
      <c r="N135">
        <f>'220'!N19</f>
        <v>0</v>
      </c>
      <c r="O135" t="str">
        <f>'220'!$B19</f>
        <v/>
      </c>
      <c r="P135" t="str">
        <f>'220'!$C19</f>
        <v/>
      </c>
      <c r="Q135">
        <f>'220'!Q19</f>
        <v>0</v>
      </c>
      <c r="R135" t="str">
        <f>'220'!$B19</f>
        <v/>
      </c>
      <c r="S135" t="str">
        <f>'220'!$C19</f>
        <v/>
      </c>
      <c r="T135">
        <f>'220'!T19</f>
        <v>0</v>
      </c>
      <c r="U135" t="str">
        <f>'220'!$B19</f>
        <v/>
      </c>
      <c r="V135" t="str">
        <f>'220'!$C19</f>
        <v/>
      </c>
      <c r="W135">
        <f>'220'!K19</f>
        <v>0</v>
      </c>
      <c r="X135" t="str">
        <f>'220'!$B19</f>
        <v/>
      </c>
      <c r="Y135" t="str">
        <f>'220'!$C19</f>
        <v/>
      </c>
    </row>
    <row r="136" ht="12.0" customHeight="1">
      <c r="A136">
        <f>'121'!N20</f>
        <v>0</v>
      </c>
      <c r="B136" t="str">
        <f>'121'!$B20</f>
        <v/>
      </c>
      <c r="C136" t="str">
        <f>'121'!$C20</f>
        <v/>
      </c>
      <c r="D136">
        <f>'121'!Q20</f>
        <v>0</v>
      </c>
      <c r="E136" t="str">
        <f>'121'!$B20</f>
        <v/>
      </c>
      <c r="F136" t="str">
        <f>'121'!$C20</f>
        <v/>
      </c>
      <c r="G136">
        <f>'121'!T20</f>
        <v>0</v>
      </c>
      <c r="H136" t="str">
        <f>'121'!$B20</f>
        <v/>
      </c>
      <c r="I136" t="str">
        <f>'121'!$C20</f>
        <v/>
      </c>
      <c r="J136">
        <f>'121'!K20</f>
        <v>0</v>
      </c>
      <c r="K136" t="str">
        <f>'121'!$B20</f>
        <v/>
      </c>
      <c r="L136" t="str">
        <f>'121'!$C20</f>
        <v/>
      </c>
      <c r="M136" s="7">
        <v>17.0</v>
      </c>
      <c r="N136">
        <f>'220'!N20</f>
        <v>0</v>
      </c>
      <c r="O136" t="str">
        <f>'220'!$B20</f>
        <v/>
      </c>
      <c r="P136" t="str">
        <f>'220'!$C20</f>
        <v/>
      </c>
      <c r="Q136">
        <f>'220'!Q20</f>
        <v>0</v>
      </c>
      <c r="R136" t="str">
        <f>'220'!$B20</f>
        <v/>
      </c>
      <c r="S136" t="str">
        <f>'220'!$C20</f>
        <v/>
      </c>
      <c r="T136">
        <f>'220'!T20</f>
        <v>0</v>
      </c>
      <c r="U136" t="str">
        <f>'220'!$B20</f>
        <v/>
      </c>
      <c r="V136" t="str">
        <f>'220'!$C20</f>
        <v/>
      </c>
      <c r="W136">
        <f>'220'!K20</f>
        <v>0</v>
      </c>
      <c r="X136" t="str">
        <f>'220'!$B20</f>
        <v/>
      </c>
      <c r="Y136" t="str">
        <f>'220'!$C20</f>
        <v/>
      </c>
    </row>
    <row r="137" ht="12.0" customHeight="1">
      <c r="A137">
        <f>'121'!N21</f>
        <v>0</v>
      </c>
      <c r="B137" t="str">
        <f>'121'!$B21</f>
        <v/>
      </c>
      <c r="C137" t="str">
        <f>'121'!$C21</f>
        <v/>
      </c>
      <c r="D137">
        <f>'121'!Q21</f>
        <v>0</v>
      </c>
      <c r="E137" t="str">
        <f>'121'!$B21</f>
        <v/>
      </c>
      <c r="F137" t="str">
        <f>'121'!$C21</f>
        <v/>
      </c>
      <c r="G137">
        <f>'121'!T21</f>
        <v>0</v>
      </c>
      <c r="H137" t="str">
        <f>'121'!$B21</f>
        <v/>
      </c>
      <c r="I137" t="str">
        <f>'121'!$C21</f>
        <v/>
      </c>
      <c r="J137">
        <f>'121'!K21</f>
        <v>0</v>
      </c>
      <c r="K137" t="str">
        <f>'121'!$B21</f>
        <v/>
      </c>
      <c r="L137" t="str">
        <f>'121'!$C21</f>
        <v/>
      </c>
      <c r="M137" s="7">
        <v>18.0</v>
      </c>
      <c r="N137">
        <f>'220'!N21</f>
        <v>0</v>
      </c>
      <c r="O137" t="str">
        <f>'220'!$B21</f>
        <v/>
      </c>
      <c r="P137" t="str">
        <f>'220'!$C21</f>
        <v/>
      </c>
      <c r="Q137">
        <f>'220'!Q21</f>
        <v>0</v>
      </c>
      <c r="R137" t="str">
        <f>'220'!$B21</f>
        <v/>
      </c>
      <c r="S137" t="str">
        <f>'220'!$C21</f>
        <v/>
      </c>
      <c r="T137">
        <f>'220'!T21</f>
        <v>0</v>
      </c>
      <c r="U137" t="str">
        <f>'220'!$B21</f>
        <v/>
      </c>
      <c r="V137" t="str">
        <f>'220'!$C21</f>
        <v/>
      </c>
      <c r="W137">
        <f>'220'!K21</f>
        <v>0</v>
      </c>
      <c r="X137" t="str">
        <f>'220'!$B21</f>
        <v/>
      </c>
      <c r="Y137" t="str">
        <f>'220'!$C21</f>
        <v/>
      </c>
    </row>
    <row r="138" ht="12.0" customHeight="1">
      <c r="A138">
        <f>'121'!N22</f>
        <v>0</v>
      </c>
      <c r="B138" t="str">
        <f>'121'!$B22</f>
        <v/>
      </c>
      <c r="C138" t="str">
        <f>'121'!$C22</f>
        <v/>
      </c>
      <c r="D138">
        <f>'121'!Q22</f>
        <v>0</v>
      </c>
      <c r="E138" t="str">
        <f>'121'!$B22</f>
        <v/>
      </c>
      <c r="F138" t="str">
        <f>'121'!$C22</f>
        <v/>
      </c>
      <c r="G138">
        <f>'121'!T22</f>
        <v>0</v>
      </c>
      <c r="H138" t="str">
        <f>'121'!$B22</f>
        <v/>
      </c>
      <c r="I138" t="str">
        <f>'121'!$C22</f>
        <v/>
      </c>
      <c r="J138">
        <f>'121'!K22</f>
        <v>0</v>
      </c>
      <c r="K138" t="str">
        <f>'121'!$B22</f>
        <v/>
      </c>
      <c r="L138" t="str">
        <f>'121'!$C22</f>
        <v/>
      </c>
      <c r="M138" s="7">
        <v>19.0</v>
      </c>
      <c r="N138">
        <f>'220'!N22</f>
        <v>0</v>
      </c>
      <c r="O138" t="str">
        <f>'220'!$B22</f>
        <v/>
      </c>
      <c r="P138" t="str">
        <f>'220'!$C22</f>
        <v/>
      </c>
      <c r="Q138">
        <f>'220'!Q22</f>
        <v>0</v>
      </c>
      <c r="R138" t="str">
        <f>'220'!$B22</f>
        <v/>
      </c>
      <c r="S138" t="str">
        <f>'220'!$C22</f>
        <v/>
      </c>
      <c r="T138">
        <f>'220'!T22</f>
        <v>0</v>
      </c>
      <c r="U138" t="str">
        <f>'220'!$B22</f>
        <v/>
      </c>
      <c r="V138" t="str">
        <f>'220'!$C22</f>
        <v/>
      </c>
      <c r="W138">
        <f>'220'!K22</f>
        <v>0</v>
      </c>
      <c r="X138" t="str">
        <f>'220'!$B22</f>
        <v/>
      </c>
      <c r="Y138" t="str">
        <f>'220'!$C22</f>
        <v/>
      </c>
    </row>
    <row r="139" ht="12.0" customHeight="1">
      <c r="A139">
        <f>'121'!N23</f>
        <v>0</v>
      </c>
      <c r="B139" t="str">
        <f>'121'!$B23</f>
        <v/>
      </c>
      <c r="C139" t="str">
        <f>'121'!$C23</f>
        <v/>
      </c>
      <c r="D139">
        <f>'121'!Q23</f>
        <v>0</v>
      </c>
      <c r="E139" t="str">
        <f>'121'!$B23</f>
        <v/>
      </c>
      <c r="F139" t="str">
        <f>'121'!$C23</f>
        <v/>
      </c>
      <c r="G139">
        <f>'121'!T23</f>
        <v>0</v>
      </c>
      <c r="H139" t="str">
        <f>'121'!$B23</f>
        <v/>
      </c>
      <c r="I139" t="str">
        <f>'121'!$C23</f>
        <v/>
      </c>
      <c r="J139">
        <f>'121'!K23</f>
        <v>0</v>
      </c>
      <c r="K139" t="str">
        <f>'121'!$B23</f>
        <v/>
      </c>
      <c r="L139" t="str">
        <f>'121'!$C23</f>
        <v/>
      </c>
      <c r="M139" s="7">
        <v>20.0</v>
      </c>
      <c r="N139">
        <f>'220'!N23</f>
        <v>0</v>
      </c>
      <c r="O139" t="str">
        <f>'220'!$B23</f>
        <v/>
      </c>
      <c r="P139" t="str">
        <f>'220'!$C23</f>
        <v/>
      </c>
      <c r="Q139">
        <f>'220'!Q23</f>
        <v>0</v>
      </c>
      <c r="R139" t="str">
        <f>'220'!$B23</f>
        <v/>
      </c>
      <c r="S139" t="str">
        <f>'220'!$C23</f>
        <v/>
      </c>
      <c r="T139">
        <f>'220'!T23</f>
        <v>0</v>
      </c>
      <c r="U139" t="str">
        <f>'220'!$B23</f>
        <v/>
      </c>
      <c r="V139" t="str">
        <f>'220'!$C23</f>
        <v/>
      </c>
      <c r="W139">
        <f>'220'!K23</f>
        <v>0</v>
      </c>
      <c r="X139" t="str">
        <f>'220'!$B23</f>
        <v/>
      </c>
      <c r="Y139" t="str">
        <f>'220'!$C23</f>
        <v/>
      </c>
    </row>
    <row r="140" ht="12.0" customHeight="1">
      <c r="A140">
        <f>'121'!N24</f>
        <v>0</v>
      </c>
      <c r="B140" t="str">
        <f>'121'!$B24</f>
        <v/>
      </c>
      <c r="C140" t="str">
        <f>'121'!$C24</f>
        <v/>
      </c>
      <c r="D140">
        <f>'121'!Q24</f>
        <v>0</v>
      </c>
      <c r="E140" t="str">
        <f>'121'!$B24</f>
        <v/>
      </c>
      <c r="F140" t="str">
        <f>'121'!$C24</f>
        <v/>
      </c>
      <c r="G140">
        <f>'121'!T24</f>
        <v>0</v>
      </c>
      <c r="H140" t="str">
        <f>'121'!$B24</f>
        <v/>
      </c>
      <c r="I140" t="str">
        <f>'121'!$C24</f>
        <v/>
      </c>
      <c r="J140">
        <f>'121'!K24</f>
        <v>0</v>
      </c>
      <c r="K140" t="str">
        <f>'121'!$B24</f>
        <v/>
      </c>
      <c r="L140" t="str">
        <f>'121'!$C24</f>
        <v/>
      </c>
      <c r="M140" s="7">
        <v>21.0</v>
      </c>
      <c r="N140">
        <f>'220'!N24</f>
        <v>0</v>
      </c>
      <c r="O140" t="str">
        <f>'220'!$B24</f>
        <v/>
      </c>
      <c r="P140" t="str">
        <f>'220'!$C24</f>
        <v/>
      </c>
      <c r="Q140">
        <f>'220'!Q24</f>
        <v>0</v>
      </c>
      <c r="R140" t="str">
        <f>'220'!$B24</f>
        <v/>
      </c>
      <c r="S140" t="str">
        <f>'220'!$C24</f>
        <v/>
      </c>
      <c r="T140">
        <f>'220'!T24</f>
        <v>0</v>
      </c>
      <c r="U140" t="str">
        <f>'220'!$B24</f>
        <v/>
      </c>
      <c r="V140" t="str">
        <f>'220'!$C24</f>
        <v/>
      </c>
      <c r="W140">
        <f>'220'!K24</f>
        <v>0</v>
      </c>
      <c r="X140" t="str">
        <f>'220'!$B24</f>
        <v/>
      </c>
      <c r="Y140" t="str">
        <f>'220'!$C24</f>
        <v/>
      </c>
    </row>
    <row r="141" ht="12.0" customHeight="1">
      <c r="A141">
        <f>'121'!N25</f>
        <v>0</v>
      </c>
      <c r="B141" t="str">
        <f>'121'!$B25</f>
        <v/>
      </c>
      <c r="C141" t="str">
        <f>'121'!$C25</f>
        <v/>
      </c>
      <c r="D141">
        <f>'121'!Q25</f>
        <v>0</v>
      </c>
      <c r="E141" t="str">
        <f>'121'!$B25</f>
        <v/>
      </c>
      <c r="F141" t="str">
        <f>'121'!$C25</f>
        <v/>
      </c>
      <c r="G141">
        <f>'121'!T25</f>
        <v>0</v>
      </c>
      <c r="H141" t="str">
        <f>'121'!$B25</f>
        <v/>
      </c>
      <c r="I141" t="str">
        <f>'121'!$C25</f>
        <v/>
      </c>
      <c r="J141">
        <f>'121'!K25</f>
        <v>0</v>
      </c>
      <c r="K141" t="str">
        <f>'121'!$B25</f>
        <v/>
      </c>
      <c r="L141" t="str">
        <f>'121'!$C25</f>
        <v/>
      </c>
      <c r="M141" s="7">
        <v>22.0</v>
      </c>
      <c r="N141">
        <f>'220'!N25</f>
        <v>0</v>
      </c>
      <c r="O141" t="str">
        <f>'220'!$B25</f>
        <v/>
      </c>
      <c r="P141" t="str">
        <f>'220'!$C25</f>
        <v/>
      </c>
      <c r="Q141">
        <f>'220'!Q25</f>
        <v>0</v>
      </c>
      <c r="R141" t="str">
        <f>'220'!$B25</f>
        <v/>
      </c>
      <c r="S141" t="str">
        <f>'220'!$C25</f>
        <v/>
      </c>
      <c r="T141">
        <f>'220'!T25</f>
        <v>0</v>
      </c>
      <c r="U141" t="str">
        <f>'220'!$B25</f>
        <v/>
      </c>
      <c r="V141" t="str">
        <f>'220'!$C25</f>
        <v/>
      </c>
      <c r="W141">
        <f>'220'!K25</f>
        <v>0</v>
      </c>
      <c r="X141" t="str">
        <f>'220'!$B25</f>
        <v/>
      </c>
      <c r="Y141" t="str">
        <f>'220'!$C25</f>
        <v/>
      </c>
    </row>
    <row r="142" ht="12.0" customHeight="1">
      <c r="A142">
        <f>'121'!N26</f>
        <v>0</v>
      </c>
      <c r="B142" t="str">
        <f>'121'!$B26</f>
        <v/>
      </c>
      <c r="C142" t="str">
        <f>'121'!$C26</f>
        <v/>
      </c>
      <c r="D142">
        <f>'121'!Q26</f>
        <v>0</v>
      </c>
      <c r="E142" t="str">
        <f>'121'!$B26</f>
        <v/>
      </c>
      <c r="F142" t="str">
        <f>'121'!$C26</f>
        <v/>
      </c>
      <c r="G142">
        <f>'121'!T26</f>
        <v>0</v>
      </c>
      <c r="H142" t="str">
        <f>'121'!$B26</f>
        <v/>
      </c>
      <c r="I142" t="str">
        <f>'121'!$C26</f>
        <v/>
      </c>
      <c r="J142">
        <f>'121'!K26</f>
        <v>0</v>
      </c>
      <c r="K142" t="str">
        <f>'121'!$B26</f>
        <v/>
      </c>
      <c r="L142" t="str">
        <f>'121'!$C26</f>
        <v/>
      </c>
      <c r="M142" s="7">
        <v>23.0</v>
      </c>
      <c r="N142">
        <f>'220'!N26</f>
        <v>0</v>
      </c>
      <c r="O142" t="str">
        <f>'220'!$B26</f>
        <v/>
      </c>
      <c r="P142" t="str">
        <f>'220'!$C26</f>
        <v/>
      </c>
      <c r="Q142">
        <f>'220'!Q26</f>
        <v>0</v>
      </c>
      <c r="R142" t="str">
        <f>'220'!$B26</f>
        <v/>
      </c>
      <c r="S142" t="str">
        <f>'220'!$C26</f>
        <v/>
      </c>
      <c r="T142">
        <f>'220'!T26</f>
        <v>0</v>
      </c>
      <c r="U142" t="str">
        <f>'220'!$B26</f>
        <v/>
      </c>
      <c r="V142" t="str">
        <f>'220'!$C26</f>
        <v/>
      </c>
      <c r="W142">
        <f>'220'!K26</f>
        <v>0</v>
      </c>
      <c r="X142" t="str">
        <f>'220'!$B26</f>
        <v/>
      </c>
      <c r="Y142" t="str">
        <f>'220'!$C26</f>
        <v/>
      </c>
    </row>
    <row r="143" ht="12.0" customHeight="1">
      <c r="A143">
        <f>'121'!N27</f>
        <v>0</v>
      </c>
      <c r="B143" t="str">
        <f>'121'!$B27</f>
        <v/>
      </c>
      <c r="C143" t="str">
        <f>'121'!$C27</f>
        <v/>
      </c>
      <c r="D143">
        <f>'121'!Q27</f>
        <v>0</v>
      </c>
      <c r="E143" t="str">
        <f>'121'!$B27</f>
        <v/>
      </c>
      <c r="F143" t="str">
        <f>'121'!$C27</f>
        <v/>
      </c>
      <c r="G143">
        <f>'121'!T27</f>
        <v>0</v>
      </c>
      <c r="H143" t="str">
        <f>'121'!$B27</f>
        <v/>
      </c>
      <c r="I143" t="str">
        <f>'121'!$C27</f>
        <v/>
      </c>
      <c r="J143">
        <f>'121'!K27</f>
        <v>0</v>
      </c>
      <c r="K143" t="str">
        <f>'121'!$B27</f>
        <v/>
      </c>
      <c r="L143" t="str">
        <f>'121'!$C27</f>
        <v/>
      </c>
      <c r="M143" s="7">
        <v>24.0</v>
      </c>
      <c r="N143">
        <f>'220'!N27</f>
        <v>0</v>
      </c>
      <c r="O143" t="str">
        <f>'220'!$B27</f>
        <v/>
      </c>
      <c r="P143" t="str">
        <f>'220'!$C27</f>
        <v/>
      </c>
      <c r="Q143">
        <f>'220'!Q27</f>
        <v>0</v>
      </c>
      <c r="R143" t="str">
        <f>'220'!$B27</f>
        <v/>
      </c>
      <c r="S143" t="str">
        <f>'220'!$C27</f>
        <v/>
      </c>
      <c r="T143">
        <f>'220'!T27</f>
        <v>0</v>
      </c>
      <c r="U143" t="str">
        <f>'220'!$B27</f>
        <v/>
      </c>
      <c r="V143" t="str">
        <f>'220'!$C27</f>
        <v/>
      </c>
      <c r="W143">
        <f>'220'!K27</f>
        <v>0</v>
      </c>
      <c r="X143" t="str">
        <f>'220'!$B27</f>
        <v/>
      </c>
      <c r="Y143" t="str">
        <f>'220'!$C27</f>
        <v/>
      </c>
    </row>
    <row r="144" ht="12.0" customHeight="1">
      <c r="A144">
        <f>'121'!N28</f>
        <v>0</v>
      </c>
      <c r="B144" t="str">
        <f>'121'!$B28</f>
        <v/>
      </c>
      <c r="C144" t="str">
        <f>'121'!$C28</f>
        <v/>
      </c>
      <c r="D144">
        <f>'121'!Q28</f>
        <v>0</v>
      </c>
      <c r="E144" t="str">
        <f>'121'!$B28</f>
        <v/>
      </c>
      <c r="F144" t="str">
        <f>'121'!$C28</f>
        <v/>
      </c>
      <c r="G144">
        <f>'121'!T28</f>
        <v>0</v>
      </c>
      <c r="H144" t="str">
        <f>'121'!$B28</f>
        <v/>
      </c>
      <c r="I144" t="str">
        <f>'121'!$C28</f>
        <v/>
      </c>
      <c r="J144">
        <f>'121'!K28</f>
        <v>0</v>
      </c>
      <c r="K144" t="str">
        <f>'121'!$B28</f>
        <v/>
      </c>
      <c r="L144" t="str">
        <f>'121'!$C28</f>
        <v/>
      </c>
      <c r="M144" s="7">
        <v>25.0</v>
      </c>
      <c r="N144">
        <f>'220'!N28</f>
        <v>0</v>
      </c>
      <c r="O144" t="str">
        <f>'220'!$B28</f>
        <v/>
      </c>
      <c r="P144" t="str">
        <f>'220'!$C28</f>
        <v/>
      </c>
      <c r="Q144">
        <f>'220'!Q28</f>
        <v>0</v>
      </c>
      <c r="R144" t="str">
        <f>'220'!$B28</f>
        <v/>
      </c>
      <c r="S144" t="str">
        <f>'220'!$C28</f>
        <v/>
      </c>
      <c r="T144">
        <f>'220'!T28</f>
        <v>0</v>
      </c>
      <c r="U144" t="str">
        <f>'220'!$B28</f>
        <v/>
      </c>
      <c r="V144" t="str">
        <f>'220'!$C28</f>
        <v/>
      </c>
      <c r="W144">
        <f>'220'!K28</f>
        <v>0</v>
      </c>
      <c r="X144" t="str">
        <f>'220'!$B28</f>
        <v/>
      </c>
      <c r="Y144" t="str">
        <f>'220'!$C28</f>
        <v/>
      </c>
    </row>
    <row r="145" ht="12.0" customHeight="1">
      <c r="A145">
        <f>'121'!N29</f>
        <v>0</v>
      </c>
      <c r="B145" t="str">
        <f>'121'!$B29</f>
        <v/>
      </c>
      <c r="C145" t="str">
        <f>'121'!$C29</f>
        <v/>
      </c>
      <c r="D145">
        <f>'121'!Q29</f>
        <v>0</v>
      </c>
      <c r="E145" t="str">
        <f>'121'!$B29</f>
        <v/>
      </c>
      <c r="F145" t="str">
        <f>'121'!$C29</f>
        <v/>
      </c>
      <c r="G145">
        <f>'121'!T29</f>
        <v>0</v>
      </c>
      <c r="H145" t="str">
        <f>'121'!$B29</f>
        <v/>
      </c>
      <c r="I145" t="str">
        <f>'121'!$C29</f>
        <v/>
      </c>
      <c r="J145">
        <f>'121'!K29</f>
        <v>0</v>
      </c>
      <c r="K145" t="str">
        <f>'121'!$B29</f>
        <v/>
      </c>
      <c r="L145" t="str">
        <f>'121'!$C29</f>
        <v/>
      </c>
      <c r="M145" s="7">
        <v>26.0</v>
      </c>
      <c r="N145">
        <f>'220'!N29</f>
        <v>0</v>
      </c>
      <c r="O145" t="str">
        <f>'220'!$B29</f>
        <v/>
      </c>
      <c r="P145" t="str">
        <f>'220'!$C29</f>
        <v/>
      </c>
      <c r="Q145">
        <f>'220'!Q29</f>
        <v>0</v>
      </c>
      <c r="R145" t="str">
        <f>'220'!$B29</f>
        <v/>
      </c>
      <c r="S145" t="str">
        <f>'220'!$C29</f>
        <v/>
      </c>
      <c r="T145">
        <f>'220'!T29</f>
        <v>0</v>
      </c>
      <c r="U145" t="str">
        <f>'220'!$B29</f>
        <v/>
      </c>
      <c r="V145" t="str">
        <f>'220'!$C29</f>
        <v/>
      </c>
      <c r="W145">
        <f>'220'!K29</f>
        <v>0</v>
      </c>
      <c r="X145" t="str">
        <f>'220'!$B29</f>
        <v/>
      </c>
      <c r="Y145" t="str">
        <f>'220'!$C29</f>
        <v/>
      </c>
    </row>
    <row r="146" ht="12.0" customHeight="1">
      <c r="A146">
        <f>'121'!N30</f>
        <v>0</v>
      </c>
      <c r="B146" t="str">
        <f>'121'!$B30</f>
        <v/>
      </c>
      <c r="C146" t="str">
        <f>'121'!$C30</f>
        <v/>
      </c>
      <c r="D146">
        <f>'121'!Q30</f>
        <v>0</v>
      </c>
      <c r="E146" t="str">
        <f>'121'!$B30</f>
        <v/>
      </c>
      <c r="F146" t="str">
        <f>'121'!$C30</f>
        <v/>
      </c>
      <c r="G146">
        <f>'121'!T30</f>
        <v>0</v>
      </c>
      <c r="H146" t="str">
        <f>'121'!$B30</f>
        <v/>
      </c>
      <c r="I146" t="str">
        <f>'121'!$C30</f>
        <v/>
      </c>
      <c r="J146">
        <f>'121'!K30</f>
        <v>0</v>
      </c>
      <c r="K146" t="str">
        <f>'121'!$B30</f>
        <v/>
      </c>
      <c r="L146" t="str">
        <f>'121'!$C30</f>
        <v/>
      </c>
      <c r="M146" s="7">
        <v>27.0</v>
      </c>
      <c r="N146">
        <f>'220'!N30</f>
        <v>0</v>
      </c>
      <c r="O146" t="str">
        <f>'220'!$B30</f>
        <v/>
      </c>
      <c r="P146" t="str">
        <f>'220'!$C30</f>
        <v/>
      </c>
      <c r="Q146">
        <f>'220'!Q30</f>
        <v>0</v>
      </c>
      <c r="R146" t="str">
        <f>'220'!$B30</f>
        <v/>
      </c>
      <c r="S146" t="str">
        <f>'220'!$C30</f>
        <v/>
      </c>
      <c r="T146">
        <f>'220'!T30</f>
        <v>0</v>
      </c>
      <c r="U146" t="str">
        <f>'220'!$B30</f>
        <v/>
      </c>
      <c r="V146" t="str">
        <f>'220'!$C30</f>
        <v/>
      </c>
      <c r="W146">
        <f>'220'!K30</f>
        <v>0</v>
      </c>
      <c r="X146" t="str">
        <f>'220'!$B30</f>
        <v/>
      </c>
      <c r="Y146" t="str">
        <f>'220'!$C30</f>
        <v/>
      </c>
    </row>
    <row r="147" ht="12.0" customHeight="1">
      <c r="A147">
        <f>'121'!N31</f>
        <v>0</v>
      </c>
      <c r="B147" t="str">
        <f>'121'!$B31</f>
        <v/>
      </c>
      <c r="C147" t="str">
        <f>'121'!$C31</f>
        <v/>
      </c>
      <c r="D147">
        <f>'121'!Q31</f>
        <v>0</v>
      </c>
      <c r="E147" t="str">
        <f>'121'!$B31</f>
        <v/>
      </c>
      <c r="F147" t="str">
        <f>'121'!$C31</f>
        <v/>
      </c>
      <c r="G147">
        <f>'121'!T31</f>
        <v>0</v>
      </c>
      <c r="H147" t="str">
        <f>'121'!$B31</f>
        <v/>
      </c>
      <c r="I147" t="str">
        <f>'121'!$C31</f>
        <v/>
      </c>
      <c r="J147">
        <f>'121'!K31</f>
        <v>0</v>
      </c>
      <c r="K147" t="str">
        <f>'121'!$B31</f>
        <v/>
      </c>
      <c r="L147" t="str">
        <f>'121'!$C31</f>
        <v/>
      </c>
      <c r="M147" s="7">
        <v>28.0</v>
      </c>
      <c r="N147">
        <f>'220'!N31</f>
        <v>0</v>
      </c>
      <c r="O147" t="str">
        <f>'220'!$B31</f>
        <v/>
      </c>
      <c r="P147" t="str">
        <f>'220'!$C31</f>
        <v/>
      </c>
      <c r="Q147">
        <f>'220'!Q31</f>
        <v>0</v>
      </c>
      <c r="R147" t="str">
        <f>'220'!$B31</f>
        <v/>
      </c>
      <c r="S147" t="str">
        <f>'220'!$C31</f>
        <v/>
      </c>
      <c r="T147">
        <f>'220'!T31</f>
        <v>0</v>
      </c>
      <c r="U147" t="str">
        <f>'220'!$B31</f>
        <v/>
      </c>
      <c r="V147" t="str">
        <f>'220'!$C31</f>
        <v/>
      </c>
      <c r="W147">
        <f>'220'!K31</f>
        <v>0</v>
      </c>
      <c r="X147" t="str">
        <f>'220'!$B31</f>
        <v/>
      </c>
      <c r="Y147" t="str">
        <f>'220'!$C31</f>
        <v/>
      </c>
    </row>
    <row r="148" ht="12.0" customHeight="1">
      <c r="A148">
        <f>'121'!N32</f>
        <v>0</v>
      </c>
      <c r="B148" t="str">
        <f>'121'!$B32</f>
        <v/>
      </c>
      <c r="C148" t="str">
        <f>'121'!$C32</f>
        <v/>
      </c>
      <c r="D148">
        <f>'121'!Q32</f>
        <v>0</v>
      </c>
      <c r="E148" t="str">
        <f>'121'!$B32</f>
        <v/>
      </c>
      <c r="F148" t="str">
        <f>'121'!$C32</f>
        <v/>
      </c>
      <c r="G148">
        <f>'121'!T32</f>
        <v>0</v>
      </c>
      <c r="H148" t="str">
        <f>'121'!$B32</f>
        <v/>
      </c>
      <c r="I148" t="str">
        <f>'121'!$C32</f>
        <v/>
      </c>
      <c r="J148">
        <f>'121'!K32</f>
        <v>0</v>
      </c>
      <c r="K148" t="str">
        <f>'121'!$B32</f>
        <v/>
      </c>
      <c r="L148" t="str">
        <f>'121'!$C32</f>
        <v/>
      </c>
      <c r="M148" s="7">
        <v>29.0</v>
      </c>
      <c r="N148">
        <f>'220'!N32</f>
        <v>0</v>
      </c>
      <c r="O148" t="str">
        <f>'220'!$B32</f>
        <v/>
      </c>
      <c r="P148" t="str">
        <f>'220'!$C32</f>
        <v/>
      </c>
      <c r="Q148">
        <f>'220'!Q32</f>
        <v>0</v>
      </c>
      <c r="R148" t="str">
        <f>'220'!$B32</f>
        <v/>
      </c>
      <c r="S148" t="str">
        <f>'220'!$C32</f>
        <v/>
      </c>
      <c r="T148">
        <f>'220'!T32</f>
        <v>0</v>
      </c>
      <c r="U148" t="str">
        <f>'220'!$B32</f>
        <v/>
      </c>
      <c r="V148" t="str">
        <f>'220'!$C32</f>
        <v/>
      </c>
      <c r="W148">
        <f>'220'!K32</f>
        <v>0</v>
      </c>
      <c r="X148" t="str">
        <f>'220'!$B32</f>
        <v/>
      </c>
      <c r="Y148" t="str">
        <f>'220'!$C32</f>
        <v/>
      </c>
    </row>
    <row r="149" ht="12.0" customHeight="1">
      <c r="A149">
        <f>'121'!N33</f>
        <v>0</v>
      </c>
      <c r="B149" t="str">
        <f>'121'!$B33</f>
        <v/>
      </c>
      <c r="C149" t="str">
        <f>'121'!$C33</f>
        <v/>
      </c>
      <c r="D149">
        <f>'121'!Q33</f>
        <v>0</v>
      </c>
      <c r="E149" t="str">
        <f>'121'!$B33</f>
        <v/>
      </c>
      <c r="F149" t="str">
        <f>'121'!$C33</f>
        <v/>
      </c>
      <c r="G149">
        <f>'121'!T33</f>
        <v>0</v>
      </c>
      <c r="H149" t="str">
        <f>'121'!$B33</f>
        <v/>
      </c>
      <c r="I149" t="str">
        <f>'121'!$C33</f>
        <v/>
      </c>
      <c r="J149">
        <f>'121'!K33</f>
        <v>0</v>
      </c>
      <c r="K149" t="str">
        <f>'121'!$B33</f>
        <v/>
      </c>
      <c r="L149" t="str">
        <f>'121'!$C33</f>
        <v/>
      </c>
      <c r="M149" s="7">
        <v>30.0</v>
      </c>
      <c r="N149">
        <f>'220'!N33</f>
        <v>0</v>
      </c>
      <c r="O149" t="str">
        <f>'220'!$B33</f>
        <v/>
      </c>
      <c r="P149" t="str">
        <f>'220'!$C33</f>
        <v/>
      </c>
      <c r="Q149">
        <f>'220'!Q33</f>
        <v>0</v>
      </c>
      <c r="R149" t="str">
        <f>'220'!$B33</f>
        <v/>
      </c>
      <c r="S149" t="str">
        <f>'220'!$C33</f>
        <v/>
      </c>
      <c r="T149">
        <f>'220'!T33</f>
        <v>0</v>
      </c>
      <c r="U149" t="str">
        <f>'220'!$B33</f>
        <v/>
      </c>
      <c r="V149" t="str">
        <f>'220'!$C33</f>
        <v/>
      </c>
      <c r="W149">
        <f>'220'!K33</f>
        <v>0</v>
      </c>
      <c r="X149" t="str">
        <f>'220'!$B33</f>
        <v/>
      </c>
      <c r="Y149" t="str">
        <f>'220'!$C33</f>
        <v/>
      </c>
    </row>
    <row r="150" ht="12.0" customHeight="1">
      <c r="A150">
        <f>'121'!N34</f>
        <v>0</v>
      </c>
      <c r="B150" t="str">
        <f>'121'!$B34</f>
        <v/>
      </c>
      <c r="C150" t="str">
        <f>'121'!$C34</f>
        <v/>
      </c>
      <c r="D150">
        <f>'121'!Q34</f>
        <v>0</v>
      </c>
      <c r="E150" t="str">
        <f>'121'!$B34</f>
        <v/>
      </c>
      <c r="F150" t="str">
        <f>'121'!$C34</f>
        <v/>
      </c>
      <c r="G150">
        <f>'121'!T34</f>
        <v>0</v>
      </c>
      <c r="H150" t="str">
        <f>'121'!$B34</f>
        <v/>
      </c>
      <c r="I150" t="str">
        <f>'121'!$C34</f>
        <v/>
      </c>
      <c r="J150">
        <f>'121'!K34</f>
        <v>0</v>
      </c>
      <c r="K150" t="str">
        <f>'121'!$B34</f>
        <v/>
      </c>
      <c r="L150" t="str">
        <f>'121'!$C34</f>
        <v/>
      </c>
      <c r="M150" s="7">
        <v>31.0</v>
      </c>
      <c r="N150">
        <f>'220'!N34</f>
        <v>0</v>
      </c>
      <c r="O150" t="str">
        <f>'220'!$B34</f>
        <v/>
      </c>
      <c r="P150" t="str">
        <f>'220'!$C34</f>
        <v/>
      </c>
      <c r="Q150">
        <f>'220'!Q34</f>
        <v>0</v>
      </c>
      <c r="R150" t="str">
        <f>'220'!$B34</f>
        <v/>
      </c>
      <c r="S150" t="str">
        <f>'220'!$C34</f>
        <v/>
      </c>
      <c r="T150">
        <f>'220'!T34</f>
        <v>0</v>
      </c>
      <c r="U150" t="str">
        <f>'220'!$B34</f>
        <v/>
      </c>
      <c r="V150" t="str">
        <f>'220'!$C34</f>
        <v/>
      </c>
      <c r="W150">
        <f>'220'!K34</f>
        <v>0</v>
      </c>
      <c r="X150" t="str">
        <f>'220'!$B34</f>
        <v/>
      </c>
      <c r="Y150" t="str">
        <f>'220'!$C34</f>
        <v/>
      </c>
    </row>
    <row r="151" ht="12.0" customHeight="1">
      <c r="A151">
        <f>'121'!N35</f>
        <v>0</v>
      </c>
      <c r="B151" t="str">
        <f>'121'!$B35</f>
        <v/>
      </c>
      <c r="C151" t="str">
        <f>'121'!$C35</f>
        <v/>
      </c>
      <c r="D151">
        <f>'121'!Q35</f>
        <v>0</v>
      </c>
      <c r="E151" t="str">
        <f>'121'!$B35</f>
        <v/>
      </c>
      <c r="F151" t="str">
        <f>'121'!$C35</f>
        <v/>
      </c>
      <c r="G151">
        <f>'121'!T35</f>
        <v>0</v>
      </c>
      <c r="H151" t="str">
        <f>'121'!$B35</f>
        <v/>
      </c>
      <c r="I151" t="str">
        <f>'121'!$C35</f>
        <v/>
      </c>
      <c r="J151">
        <f>'121'!K35</f>
        <v>0</v>
      </c>
      <c r="K151" t="str">
        <f>'121'!$B35</f>
        <v/>
      </c>
      <c r="L151" t="str">
        <f>'121'!$C35</f>
        <v/>
      </c>
      <c r="M151" s="7">
        <v>32.0</v>
      </c>
      <c r="N151">
        <f>'220'!N35</f>
        <v>0</v>
      </c>
      <c r="O151" t="str">
        <f>'220'!$B35</f>
        <v/>
      </c>
      <c r="P151" t="str">
        <f>'220'!$C35</f>
        <v/>
      </c>
      <c r="Q151">
        <f>'220'!Q35</f>
        <v>0</v>
      </c>
      <c r="R151" t="str">
        <f>'220'!$B35</f>
        <v/>
      </c>
      <c r="S151" t="str">
        <f>'220'!$C35</f>
        <v/>
      </c>
      <c r="T151">
        <f>'220'!T35</f>
        <v>0</v>
      </c>
      <c r="U151" t="str">
        <f>'220'!$B35</f>
        <v/>
      </c>
      <c r="V151" t="str">
        <f>'220'!$C35</f>
        <v/>
      </c>
      <c r="W151">
        <f>'220'!K35</f>
        <v>0</v>
      </c>
      <c r="X151" t="str">
        <f>'220'!$B35</f>
        <v/>
      </c>
      <c r="Y151" t="str">
        <f>'220'!$C35</f>
        <v/>
      </c>
    </row>
    <row r="152" ht="12.0" customHeight="1">
      <c r="A152">
        <f>'121'!N36</f>
        <v>0</v>
      </c>
      <c r="B152" t="str">
        <f>'121'!$B36</f>
        <v/>
      </c>
      <c r="C152" t="str">
        <f>'121'!$C36</f>
        <v/>
      </c>
      <c r="D152">
        <f>'121'!Q36</f>
        <v>0</v>
      </c>
      <c r="E152" t="str">
        <f>'121'!$B36</f>
        <v/>
      </c>
      <c r="F152" t="str">
        <f>'121'!$C36</f>
        <v/>
      </c>
      <c r="G152">
        <f>'121'!T36</f>
        <v>0</v>
      </c>
      <c r="H152" t="str">
        <f>'121'!$B36</f>
        <v/>
      </c>
      <c r="I152" t="str">
        <f>'121'!$C36</f>
        <v/>
      </c>
      <c r="J152">
        <f>'121'!K36</f>
        <v>0</v>
      </c>
      <c r="K152" t="str">
        <f>'121'!$B36</f>
        <v/>
      </c>
      <c r="L152" t="str">
        <f>'121'!$C36</f>
        <v/>
      </c>
      <c r="M152" s="7">
        <v>33.0</v>
      </c>
      <c r="N152">
        <f>'220'!N36</f>
        <v>0</v>
      </c>
      <c r="O152" t="str">
        <f>'220'!$B36</f>
        <v/>
      </c>
      <c r="P152" t="str">
        <f>'220'!$C36</f>
        <v/>
      </c>
      <c r="Q152">
        <f>'220'!Q36</f>
        <v>0</v>
      </c>
      <c r="R152" t="str">
        <f>'220'!$B36</f>
        <v/>
      </c>
      <c r="S152" t="str">
        <f>'220'!$C36</f>
        <v/>
      </c>
      <c r="T152">
        <f>'220'!T36</f>
        <v>0</v>
      </c>
      <c r="U152" t="str">
        <f>'220'!$B36</f>
        <v/>
      </c>
      <c r="V152" t="str">
        <f>'220'!$C36</f>
        <v/>
      </c>
      <c r="W152">
        <f>'220'!K36</f>
        <v>0</v>
      </c>
      <c r="X152" t="str">
        <f>'220'!$B36</f>
        <v/>
      </c>
      <c r="Y152" t="str">
        <f>'220'!$C36</f>
        <v/>
      </c>
    </row>
    <row r="153" ht="12.0" customHeight="1">
      <c r="A153">
        <f>'121'!N37</f>
        <v>0</v>
      </c>
      <c r="B153" t="str">
        <f>'121'!$B37</f>
        <v/>
      </c>
      <c r="C153" t="str">
        <f>'121'!$C37</f>
        <v/>
      </c>
      <c r="D153">
        <f>'121'!Q37</f>
        <v>0</v>
      </c>
      <c r="E153" t="str">
        <f>'121'!$B37</f>
        <v/>
      </c>
      <c r="F153" t="str">
        <f>'121'!$C37</f>
        <v/>
      </c>
      <c r="G153">
        <f>'121'!T37</f>
        <v>0</v>
      </c>
      <c r="H153" t="str">
        <f>'121'!$B37</f>
        <v/>
      </c>
      <c r="I153" t="str">
        <f>'121'!$C37</f>
        <v/>
      </c>
      <c r="J153">
        <f>'121'!K37</f>
        <v>0</v>
      </c>
      <c r="K153" t="str">
        <f>'121'!$B37</f>
        <v/>
      </c>
      <c r="L153" t="str">
        <f>'121'!$C37</f>
        <v/>
      </c>
      <c r="M153" s="7">
        <v>34.0</v>
      </c>
      <c r="N153">
        <f>'220'!N37</f>
        <v>0</v>
      </c>
      <c r="O153" t="str">
        <f>'220'!$B37</f>
        <v/>
      </c>
      <c r="P153" t="str">
        <f>'220'!$C37</f>
        <v/>
      </c>
      <c r="Q153">
        <f>'220'!Q37</f>
        <v>0</v>
      </c>
      <c r="R153" t="str">
        <f>'220'!$B37</f>
        <v/>
      </c>
      <c r="S153" t="str">
        <f>'220'!$C37</f>
        <v/>
      </c>
      <c r="T153">
        <f>'220'!T37</f>
        <v>0</v>
      </c>
      <c r="U153" t="str">
        <f>'220'!$B37</f>
        <v/>
      </c>
      <c r="V153" t="str">
        <f>'220'!$C37</f>
        <v/>
      </c>
      <c r="W153">
        <f>'220'!K37</f>
        <v>0</v>
      </c>
      <c r="X153" t="str">
        <f>'220'!$B37</f>
        <v/>
      </c>
      <c r="Y153" t="str">
        <f>'220'!$C37</f>
        <v/>
      </c>
    </row>
    <row r="154" ht="12.0" customHeight="1">
      <c r="A154">
        <f>'121'!N38</f>
        <v>0</v>
      </c>
      <c r="B154" t="str">
        <f>'121'!$B38</f>
        <v/>
      </c>
      <c r="C154" t="str">
        <f>'121'!$C38</f>
        <v/>
      </c>
      <c r="D154">
        <f>'121'!Q38</f>
        <v>0</v>
      </c>
      <c r="E154" t="str">
        <f>'121'!$B38</f>
        <v/>
      </c>
      <c r="F154" t="str">
        <f>'121'!$C38</f>
        <v/>
      </c>
      <c r="G154">
        <f>'121'!T38</f>
        <v>0</v>
      </c>
      <c r="H154" t="str">
        <f>'121'!$B38</f>
        <v/>
      </c>
      <c r="I154" t="str">
        <f>'121'!$C38</f>
        <v/>
      </c>
      <c r="J154">
        <f>'121'!K38</f>
        <v>0</v>
      </c>
      <c r="K154" t="str">
        <f>'121'!$B38</f>
        <v/>
      </c>
      <c r="L154" t="str">
        <f>'121'!$C38</f>
        <v/>
      </c>
      <c r="M154" s="7">
        <v>35.0</v>
      </c>
      <c r="N154">
        <f>'220'!N38</f>
        <v>0</v>
      </c>
      <c r="O154" t="str">
        <f>'220'!$B38</f>
        <v/>
      </c>
      <c r="P154" t="str">
        <f>'220'!$C38</f>
        <v/>
      </c>
      <c r="Q154">
        <f>'220'!Q38</f>
        <v>0</v>
      </c>
      <c r="R154" t="str">
        <f>'220'!$B38</f>
        <v/>
      </c>
      <c r="S154" t="str">
        <f>'220'!$C38</f>
        <v/>
      </c>
      <c r="T154">
        <f>'220'!T38</f>
        <v>0</v>
      </c>
      <c r="U154" t="str">
        <f>'220'!$B38</f>
        <v/>
      </c>
      <c r="V154" t="str">
        <f>'220'!$C38</f>
        <v/>
      </c>
      <c r="W154">
        <f>'220'!K38</f>
        <v>0</v>
      </c>
      <c r="X154" t="str">
        <f>'220'!$B38</f>
        <v/>
      </c>
      <c r="Y154" t="str">
        <f>'220'!$C38</f>
        <v/>
      </c>
    </row>
    <row r="155" ht="12.0" customHeight="1">
      <c r="A155">
        <f>'121'!N39</f>
        <v>0</v>
      </c>
      <c r="B155" t="str">
        <f>'121'!$B39</f>
        <v/>
      </c>
      <c r="C155" t="str">
        <f>'121'!$C39</f>
        <v/>
      </c>
      <c r="D155">
        <f>'121'!Q39</f>
        <v>0</v>
      </c>
      <c r="E155" t="str">
        <f>'121'!$B39</f>
        <v/>
      </c>
      <c r="F155" t="str">
        <f>'121'!$C39</f>
        <v/>
      </c>
      <c r="G155">
        <f>'121'!T39</f>
        <v>0</v>
      </c>
      <c r="H155" t="str">
        <f>'121'!$B39</f>
        <v/>
      </c>
      <c r="I155" t="str">
        <f>'121'!$C39</f>
        <v/>
      </c>
      <c r="J155">
        <f>'121'!K39</f>
        <v>0</v>
      </c>
      <c r="K155" t="str">
        <f>'121'!$B39</f>
        <v/>
      </c>
      <c r="L155" t="str">
        <f>'121'!$C39</f>
        <v/>
      </c>
      <c r="M155" s="7">
        <v>36.0</v>
      </c>
      <c r="N155">
        <f>'220'!N39</f>
        <v>0</v>
      </c>
      <c r="O155" t="str">
        <f>'220'!$B39</f>
        <v/>
      </c>
      <c r="P155" t="str">
        <f>'220'!$C39</f>
        <v/>
      </c>
      <c r="Q155">
        <f>'220'!Q39</f>
        <v>0</v>
      </c>
      <c r="R155" t="str">
        <f>'220'!$B39</f>
        <v/>
      </c>
      <c r="S155" t="str">
        <f>'220'!$C39</f>
        <v/>
      </c>
      <c r="T155">
        <f>'220'!T39</f>
        <v>0</v>
      </c>
      <c r="U155" t="str">
        <f>'220'!$B39</f>
        <v/>
      </c>
      <c r="V155" t="str">
        <f>'220'!$C39</f>
        <v/>
      </c>
      <c r="W155">
        <f>'220'!K39</f>
        <v>0</v>
      </c>
      <c r="X155" t="str">
        <f>'220'!$B39</f>
        <v/>
      </c>
      <c r="Y155" t="str">
        <f>'220'!$C39</f>
        <v/>
      </c>
    </row>
    <row r="156" ht="12.0" customHeight="1">
      <c r="A156">
        <f>'121'!N40</f>
        <v>0</v>
      </c>
      <c r="B156" t="str">
        <f>'121'!$B40</f>
        <v/>
      </c>
      <c r="C156" t="str">
        <f>'121'!$C40</f>
        <v/>
      </c>
      <c r="D156">
        <f>'121'!Q40</f>
        <v>0</v>
      </c>
      <c r="E156" t="str">
        <f>'121'!$B40</f>
        <v/>
      </c>
      <c r="F156" t="str">
        <f>'121'!$C40</f>
        <v/>
      </c>
      <c r="G156">
        <f>'121'!T40</f>
        <v>0</v>
      </c>
      <c r="H156" t="str">
        <f>'121'!$B40</f>
        <v/>
      </c>
      <c r="I156" t="str">
        <f>'121'!$C40</f>
        <v/>
      </c>
      <c r="J156">
        <f>'121'!K40</f>
        <v>0</v>
      </c>
      <c r="K156" t="str">
        <f>'121'!$B40</f>
        <v/>
      </c>
      <c r="L156" t="str">
        <f>'121'!$C40</f>
        <v/>
      </c>
      <c r="M156" s="7">
        <v>37.0</v>
      </c>
      <c r="N156">
        <f>'220'!N40</f>
        <v>0</v>
      </c>
      <c r="O156" t="str">
        <f>'220'!$B40</f>
        <v/>
      </c>
      <c r="P156" t="str">
        <f>'220'!$C40</f>
        <v/>
      </c>
      <c r="Q156">
        <f>'220'!Q40</f>
        <v>0</v>
      </c>
      <c r="R156" t="str">
        <f>'220'!$B40</f>
        <v/>
      </c>
      <c r="S156" t="str">
        <f>'220'!$C40</f>
        <v/>
      </c>
      <c r="T156">
        <f>'220'!T40</f>
        <v>0</v>
      </c>
      <c r="U156" t="str">
        <f>'220'!$B40</f>
        <v/>
      </c>
      <c r="V156" t="str">
        <f>'220'!$C40</f>
        <v/>
      </c>
      <c r="W156">
        <f>'220'!K40</f>
        <v>0</v>
      </c>
      <c r="X156" t="str">
        <f>'220'!$B40</f>
        <v/>
      </c>
      <c r="Y156" t="str">
        <f>'220'!$C40</f>
        <v/>
      </c>
    </row>
    <row r="157" ht="12.0" customHeight="1">
      <c r="A157">
        <f>'121'!N41</f>
        <v>0</v>
      </c>
      <c r="B157" t="str">
        <f>'121'!$B41</f>
        <v/>
      </c>
      <c r="C157" t="str">
        <f>'121'!$C41</f>
        <v/>
      </c>
      <c r="D157">
        <f>'121'!Q41</f>
        <v>0</v>
      </c>
      <c r="E157" t="str">
        <f>'121'!$B41</f>
        <v/>
      </c>
      <c r="F157" t="str">
        <f>'121'!$C41</f>
        <v/>
      </c>
      <c r="G157">
        <f>'121'!T41</f>
        <v>0</v>
      </c>
      <c r="H157" t="str">
        <f>'121'!$B41</f>
        <v/>
      </c>
      <c r="I157" t="str">
        <f>'121'!$C41</f>
        <v/>
      </c>
      <c r="J157">
        <f>'121'!K41</f>
        <v>0</v>
      </c>
      <c r="K157" t="str">
        <f>'121'!$B41</f>
        <v/>
      </c>
      <c r="L157" t="str">
        <f>'121'!$C41</f>
        <v/>
      </c>
      <c r="M157" s="7">
        <v>38.0</v>
      </c>
      <c r="N157">
        <f>'220'!N41</f>
        <v>0</v>
      </c>
      <c r="O157" t="str">
        <f>'220'!$B41</f>
        <v/>
      </c>
      <c r="P157" t="str">
        <f>'220'!$C41</f>
        <v/>
      </c>
      <c r="Q157">
        <f>'220'!Q41</f>
        <v>0</v>
      </c>
      <c r="R157" t="str">
        <f>'220'!$B41</f>
        <v/>
      </c>
      <c r="S157" t="str">
        <f>'220'!$C41</f>
        <v/>
      </c>
      <c r="T157">
        <f>'220'!T41</f>
        <v>0</v>
      </c>
      <c r="U157" t="str">
        <f>'220'!$B41</f>
        <v/>
      </c>
      <c r="V157" t="str">
        <f>'220'!$C41</f>
        <v/>
      </c>
      <c r="W157">
        <f>'220'!K41</f>
        <v>0</v>
      </c>
      <c r="X157" t="str">
        <f>'220'!$B41</f>
        <v/>
      </c>
      <c r="Y157" t="str">
        <f>'220'!$C41</f>
        <v/>
      </c>
    </row>
    <row r="158" ht="12.0" customHeight="1">
      <c r="A158">
        <f>'121'!N42</f>
        <v>0</v>
      </c>
      <c r="B158" t="str">
        <f>'121'!$B42</f>
        <v/>
      </c>
      <c r="C158" t="str">
        <f>'121'!$C42</f>
        <v/>
      </c>
      <c r="D158">
        <f>'121'!Q42</f>
        <v>0</v>
      </c>
      <c r="E158" t="str">
        <f>'121'!$B42</f>
        <v/>
      </c>
      <c r="F158" t="str">
        <f>'121'!$C42</f>
        <v/>
      </c>
      <c r="G158">
        <f>'121'!T42</f>
        <v>0</v>
      </c>
      <c r="H158" t="str">
        <f>'121'!$B42</f>
        <v/>
      </c>
      <c r="I158" t="str">
        <f>'121'!$C42</f>
        <v/>
      </c>
      <c r="J158">
        <f>'121'!K42</f>
        <v>0</v>
      </c>
      <c r="K158" t="str">
        <f>'121'!$B42</f>
        <v/>
      </c>
      <c r="L158" t="str">
        <f>'121'!$C42</f>
        <v/>
      </c>
      <c r="M158" s="7">
        <v>39.0</v>
      </c>
      <c r="N158">
        <f>'220'!N42</f>
        <v>0</v>
      </c>
      <c r="O158" t="str">
        <f>'220'!$B42</f>
        <v/>
      </c>
      <c r="P158" t="str">
        <f>'220'!$C42</f>
        <v/>
      </c>
      <c r="Q158">
        <f>'220'!Q42</f>
        <v>0</v>
      </c>
      <c r="R158" t="str">
        <f>'220'!$B42</f>
        <v/>
      </c>
      <c r="S158" t="str">
        <f>'220'!$C42</f>
        <v/>
      </c>
      <c r="T158">
        <f>'220'!T42</f>
        <v>0</v>
      </c>
      <c r="U158" t="str">
        <f>'220'!$B42</f>
        <v/>
      </c>
      <c r="V158" t="str">
        <f>'220'!$C42</f>
        <v/>
      </c>
      <c r="W158">
        <f>'220'!K42</f>
        <v>0</v>
      </c>
      <c r="X158" t="str">
        <f>'220'!$B42</f>
        <v/>
      </c>
      <c r="Y158" t="str">
        <f>'220'!$C42</f>
        <v/>
      </c>
    </row>
    <row r="159" ht="12.0" customHeight="1">
      <c r="A159">
        <f>'121'!N43</f>
        <v>0</v>
      </c>
      <c r="B159" t="str">
        <f>'121'!$B43</f>
        <v/>
      </c>
      <c r="C159" t="str">
        <f>'121'!$C43</f>
        <v/>
      </c>
      <c r="D159">
        <f>'121'!Q43</f>
        <v>0</v>
      </c>
      <c r="E159" t="str">
        <f>'121'!$B43</f>
        <v/>
      </c>
      <c r="F159" t="str">
        <f>'121'!$C43</f>
        <v/>
      </c>
      <c r="G159">
        <f>'121'!T43</f>
        <v>0</v>
      </c>
      <c r="H159" t="str">
        <f>'121'!$B43</f>
        <v/>
      </c>
      <c r="I159" t="str">
        <f>'121'!$C43</f>
        <v/>
      </c>
      <c r="J159">
        <f>'121'!K43</f>
        <v>0</v>
      </c>
      <c r="K159" t="str">
        <f>'121'!$B43</f>
        <v/>
      </c>
      <c r="L159" t="str">
        <f>'121'!$C43</f>
        <v/>
      </c>
      <c r="M159" s="7">
        <v>40.0</v>
      </c>
      <c r="N159">
        <f>'220'!N43</f>
        <v>0</v>
      </c>
      <c r="O159" t="str">
        <f>'220'!$B43</f>
        <v/>
      </c>
      <c r="P159" t="str">
        <f>'220'!$C43</f>
        <v/>
      </c>
      <c r="Q159">
        <f>'220'!Q43</f>
        <v>0</v>
      </c>
      <c r="R159" t="str">
        <f>'220'!$B43</f>
        <v/>
      </c>
      <c r="S159" t="str">
        <f>'220'!$C43</f>
        <v/>
      </c>
      <c r="T159">
        <f>'220'!T43</f>
        <v>0</v>
      </c>
      <c r="U159" t="str">
        <f>'220'!$B43</f>
        <v/>
      </c>
      <c r="V159" t="str">
        <f>'220'!$C43</f>
        <v/>
      </c>
      <c r="W159">
        <f>'220'!K43</f>
        <v>0</v>
      </c>
      <c r="X159" t="str">
        <f>'220'!$B43</f>
        <v/>
      </c>
      <c r="Y159" t="str">
        <f>'220'!$C43</f>
        <v/>
      </c>
    </row>
    <row r="160" ht="12.0" customHeight="1">
      <c r="A160">
        <f>'121'!N44</f>
        <v>0</v>
      </c>
      <c r="B160" t="str">
        <f>'121'!$B44</f>
        <v/>
      </c>
      <c r="C160" t="str">
        <f>'121'!$C44</f>
        <v/>
      </c>
      <c r="D160">
        <f>'121'!Q44</f>
        <v>0</v>
      </c>
      <c r="E160" t="str">
        <f>'121'!$B44</f>
        <v/>
      </c>
      <c r="F160" t="str">
        <f>'121'!$C44</f>
        <v/>
      </c>
      <c r="G160">
        <f>'121'!T44</f>
        <v>0</v>
      </c>
      <c r="H160" t="str">
        <f>'121'!$B44</f>
        <v/>
      </c>
      <c r="I160" t="str">
        <f>'121'!$C44</f>
        <v/>
      </c>
      <c r="J160">
        <f>'121'!K44</f>
        <v>0</v>
      </c>
      <c r="K160" t="str">
        <f>'121'!$B44</f>
        <v/>
      </c>
      <c r="L160" t="str">
        <f>'121'!$C44</f>
        <v/>
      </c>
      <c r="M160" s="7">
        <v>41.0</v>
      </c>
      <c r="N160">
        <f>'220'!N44</f>
        <v>0</v>
      </c>
      <c r="O160" t="str">
        <f>'220'!$B44</f>
        <v/>
      </c>
      <c r="P160" t="str">
        <f>'220'!$C44</f>
        <v/>
      </c>
      <c r="Q160">
        <f>'220'!Q44</f>
        <v>0</v>
      </c>
      <c r="R160" t="str">
        <f>'220'!$B44</f>
        <v/>
      </c>
      <c r="S160" t="str">
        <f>'220'!$C44</f>
        <v/>
      </c>
      <c r="T160">
        <f>'220'!T44</f>
        <v>0</v>
      </c>
      <c r="U160" t="str">
        <f>'220'!$B44</f>
        <v/>
      </c>
      <c r="V160" t="str">
        <f>'220'!$C44</f>
        <v/>
      </c>
      <c r="W160">
        <f>'220'!K44</f>
        <v>0</v>
      </c>
      <c r="X160" t="str">
        <f>'220'!$B44</f>
        <v/>
      </c>
      <c r="Y160" t="str">
        <f>'220'!$C44</f>
        <v/>
      </c>
    </row>
    <row r="161" ht="12.0" customHeight="1">
      <c r="A161">
        <f>'121'!N45</f>
        <v>0</v>
      </c>
      <c r="B161" t="str">
        <f>'121'!$B45</f>
        <v/>
      </c>
      <c r="C161" t="str">
        <f>'121'!$C45</f>
        <v/>
      </c>
      <c r="D161">
        <f>'121'!Q45</f>
        <v>0</v>
      </c>
      <c r="E161" t="str">
        <f>'121'!$B45</f>
        <v/>
      </c>
      <c r="F161" t="str">
        <f>'121'!$C45</f>
        <v/>
      </c>
      <c r="G161">
        <f>'121'!T45</f>
        <v>0</v>
      </c>
      <c r="H161" t="str">
        <f>'121'!$B45</f>
        <v/>
      </c>
      <c r="I161" t="str">
        <f>'121'!$C45</f>
        <v/>
      </c>
      <c r="J161">
        <f>'121'!K45</f>
        <v>0</v>
      </c>
      <c r="K161" t="str">
        <f>'121'!$B45</f>
        <v/>
      </c>
      <c r="L161" t="str">
        <f>'121'!$C45</f>
        <v/>
      </c>
      <c r="M161" s="7">
        <v>42.0</v>
      </c>
      <c r="N161">
        <f>'220'!N45</f>
        <v>0</v>
      </c>
      <c r="O161" t="str">
        <f>'220'!$B45</f>
        <v/>
      </c>
      <c r="P161" t="str">
        <f>'220'!$C45</f>
        <v/>
      </c>
      <c r="Q161">
        <f>'220'!Q45</f>
        <v>0</v>
      </c>
      <c r="R161" t="str">
        <f>'220'!$B45</f>
        <v/>
      </c>
      <c r="S161" t="str">
        <f>'220'!$C45</f>
        <v/>
      </c>
      <c r="T161">
        <f>'220'!T45</f>
        <v>0</v>
      </c>
      <c r="U161" t="str">
        <f>'220'!$B45</f>
        <v/>
      </c>
      <c r="V161" t="str">
        <f>'220'!$C45</f>
        <v/>
      </c>
      <c r="W161">
        <f>'220'!K45</f>
        <v>0</v>
      </c>
      <c r="X161" t="str">
        <f>'220'!$B45</f>
        <v/>
      </c>
      <c r="Y161" t="str">
        <f>'220'!$C45</f>
        <v/>
      </c>
    </row>
    <row r="162" ht="12.0" customHeight="1">
      <c r="A162">
        <f>'121'!N46</f>
        <v>0</v>
      </c>
      <c r="B162" t="str">
        <f>'121'!$B46</f>
        <v/>
      </c>
      <c r="C162" t="str">
        <f>'121'!$C46</f>
        <v/>
      </c>
      <c r="D162">
        <f>'121'!Q46</f>
        <v>0</v>
      </c>
      <c r="E162" t="str">
        <f>'121'!$B46</f>
        <v/>
      </c>
      <c r="F162" t="str">
        <f>'121'!$C46</f>
        <v/>
      </c>
      <c r="G162">
        <f>'121'!T46</f>
        <v>0</v>
      </c>
      <c r="H162" t="str">
        <f>'121'!$B46</f>
        <v/>
      </c>
      <c r="I162" t="str">
        <f>'121'!$C46</f>
        <v/>
      </c>
      <c r="J162">
        <f>'121'!K46</f>
        <v>0</v>
      </c>
      <c r="K162" t="str">
        <f>'121'!$B46</f>
        <v/>
      </c>
      <c r="L162" t="str">
        <f>'121'!$C46</f>
        <v/>
      </c>
      <c r="M162" s="7">
        <v>43.0</v>
      </c>
      <c r="N162">
        <f>'220'!N46</f>
        <v>0</v>
      </c>
      <c r="O162" t="str">
        <f>'220'!$B46</f>
        <v/>
      </c>
      <c r="P162" t="str">
        <f>'220'!$C46</f>
        <v/>
      </c>
      <c r="Q162">
        <f>'220'!Q46</f>
        <v>0</v>
      </c>
      <c r="R162" t="str">
        <f>'220'!$B46</f>
        <v/>
      </c>
      <c r="S162" t="str">
        <f>'220'!$C46</f>
        <v/>
      </c>
      <c r="T162">
        <f>'220'!T46</f>
        <v>0</v>
      </c>
      <c r="U162" t="str">
        <f>'220'!$B46</f>
        <v/>
      </c>
      <c r="V162" t="str">
        <f>'220'!$C46</f>
        <v/>
      </c>
      <c r="W162">
        <f>'220'!K46</f>
        <v>0</v>
      </c>
      <c r="X162" t="str">
        <f>'220'!$B46</f>
        <v/>
      </c>
      <c r="Y162" t="str">
        <f>'220'!$C46</f>
        <v/>
      </c>
    </row>
    <row r="163" ht="12.0" customHeight="1">
      <c r="A163">
        <f>'121'!N47</f>
        <v>0</v>
      </c>
      <c r="B163" t="str">
        <f>'121'!$B47</f>
        <v/>
      </c>
      <c r="C163" t="str">
        <f>'121'!$C47</f>
        <v/>
      </c>
      <c r="D163">
        <f>'121'!Q47</f>
        <v>0</v>
      </c>
      <c r="E163" t="str">
        <f>'121'!$B47</f>
        <v/>
      </c>
      <c r="F163" t="str">
        <f>'121'!$C47</f>
        <v/>
      </c>
      <c r="G163">
        <f>'121'!T47</f>
        <v>0</v>
      </c>
      <c r="H163" t="str">
        <f>'121'!$B47</f>
        <v/>
      </c>
      <c r="I163" t="str">
        <f>'121'!$C47</f>
        <v/>
      </c>
      <c r="J163">
        <f>'121'!K47</f>
        <v>0</v>
      </c>
      <c r="K163" t="str">
        <f>'121'!$B47</f>
        <v/>
      </c>
      <c r="L163" t="str">
        <f>'121'!$C47</f>
        <v/>
      </c>
      <c r="M163" s="7">
        <v>44.0</v>
      </c>
      <c r="N163">
        <f>'220'!N47</f>
        <v>0</v>
      </c>
      <c r="O163" t="str">
        <f>'220'!$B47</f>
        <v/>
      </c>
      <c r="P163" t="str">
        <f>'220'!$C47</f>
        <v/>
      </c>
      <c r="Q163">
        <f>'220'!Q47</f>
        <v>0</v>
      </c>
      <c r="R163" t="str">
        <f>'220'!$B47</f>
        <v/>
      </c>
      <c r="S163" t="str">
        <f>'220'!$C47</f>
        <v/>
      </c>
      <c r="T163">
        <f>'220'!T47</f>
        <v>0</v>
      </c>
      <c r="U163" t="str">
        <f>'220'!$B47</f>
        <v/>
      </c>
      <c r="V163" t="str">
        <f>'220'!$C47</f>
        <v/>
      </c>
      <c r="W163">
        <f>'220'!K47</f>
        <v>0</v>
      </c>
      <c r="X163" t="str">
        <f>'220'!$B47</f>
        <v/>
      </c>
      <c r="Y163" t="str">
        <f>'220'!$C47</f>
        <v/>
      </c>
    </row>
    <row r="164" ht="12.0" customHeight="1">
      <c r="A164">
        <f>'121'!N48</f>
        <v>0</v>
      </c>
      <c r="B164" t="str">
        <f>'121'!$B48</f>
        <v/>
      </c>
      <c r="C164" t="str">
        <f>'121'!$C48</f>
        <v/>
      </c>
      <c r="D164">
        <f>'121'!Q48</f>
        <v>0</v>
      </c>
      <c r="E164" t="str">
        <f>'121'!$B48</f>
        <v/>
      </c>
      <c r="F164" t="str">
        <f>'121'!$C48</f>
        <v/>
      </c>
      <c r="G164">
        <f>'121'!T48</f>
        <v>0</v>
      </c>
      <c r="H164" t="str">
        <f>'121'!$B48</f>
        <v/>
      </c>
      <c r="I164" t="str">
        <f>'121'!$C48</f>
        <v/>
      </c>
      <c r="J164">
        <f>'121'!K48</f>
        <v>0</v>
      </c>
      <c r="K164" t="str">
        <f>'121'!$B48</f>
        <v/>
      </c>
      <c r="L164" t="str">
        <f>'121'!$C48</f>
        <v/>
      </c>
      <c r="M164" s="7">
        <v>45.0</v>
      </c>
      <c r="N164">
        <f>'220'!N48</f>
        <v>0</v>
      </c>
      <c r="O164" t="str">
        <f>'220'!$B48</f>
        <v/>
      </c>
      <c r="P164" t="str">
        <f>'220'!$C48</f>
        <v/>
      </c>
      <c r="Q164">
        <f>'220'!Q48</f>
        <v>0</v>
      </c>
      <c r="R164" t="str">
        <f>'220'!$B48</f>
        <v/>
      </c>
      <c r="S164" t="str">
        <f>'220'!$C48</f>
        <v/>
      </c>
      <c r="T164">
        <f>'220'!T48</f>
        <v>0</v>
      </c>
      <c r="U164" t="str">
        <f>'220'!$B48</f>
        <v/>
      </c>
      <c r="V164" t="str">
        <f>'220'!$C48</f>
        <v/>
      </c>
      <c r="W164">
        <f>'220'!K48</f>
        <v>0</v>
      </c>
      <c r="X164" t="str">
        <f>'220'!$B48</f>
        <v/>
      </c>
      <c r="Y164" t="str">
        <f>'220'!$C48</f>
        <v/>
      </c>
    </row>
    <row r="165" ht="12.0" customHeight="1">
      <c r="A165">
        <f>'121'!N49</f>
        <v>0</v>
      </c>
      <c r="B165" t="str">
        <f>'121'!$B49</f>
        <v/>
      </c>
      <c r="C165" t="str">
        <f>'121'!$C49</f>
        <v/>
      </c>
      <c r="D165">
        <f>'121'!Q49</f>
        <v>0</v>
      </c>
      <c r="E165" t="str">
        <f>'121'!$B49</f>
        <v/>
      </c>
      <c r="F165" t="str">
        <f>'121'!$C49</f>
        <v/>
      </c>
      <c r="G165">
        <f>'121'!T49</f>
        <v>0</v>
      </c>
      <c r="H165" t="str">
        <f>'121'!$B49</f>
        <v/>
      </c>
      <c r="I165" t="str">
        <f>'121'!$C49</f>
        <v/>
      </c>
      <c r="J165">
        <f>'121'!K49</f>
        <v>0</v>
      </c>
      <c r="K165" t="str">
        <f>'121'!$B49</f>
        <v/>
      </c>
      <c r="L165" t="str">
        <f>'121'!$C49</f>
        <v/>
      </c>
      <c r="M165" s="7">
        <v>46.0</v>
      </c>
      <c r="N165">
        <f>'220'!N49</f>
        <v>0</v>
      </c>
      <c r="O165" t="str">
        <f>'220'!$B49</f>
        <v/>
      </c>
      <c r="P165" t="str">
        <f>'220'!$C49</f>
        <v/>
      </c>
      <c r="Q165">
        <f>'220'!Q49</f>
        <v>0</v>
      </c>
      <c r="R165" t="str">
        <f>'220'!$B49</f>
        <v/>
      </c>
      <c r="S165" t="str">
        <f>'220'!$C49</f>
        <v/>
      </c>
      <c r="T165">
        <f>'220'!T49</f>
        <v>0</v>
      </c>
      <c r="U165" t="str">
        <f>'220'!$B49</f>
        <v/>
      </c>
      <c r="V165" t="str">
        <f>'220'!$C49</f>
        <v/>
      </c>
      <c r="W165">
        <f>'220'!K49</f>
        <v>0</v>
      </c>
      <c r="X165" t="str">
        <f>'220'!$B49</f>
        <v/>
      </c>
      <c r="Y165" t="str">
        <f>'220'!$C49</f>
        <v/>
      </c>
    </row>
    <row r="166" ht="12.0" customHeight="1">
      <c r="A166">
        <f>'121'!N50</f>
        <v>0</v>
      </c>
      <c r="B166" t="str">
        <f>'121'!$B50</f>
        <v/>
      </c>
      <c r="C166" t="str">
        <f>'121'!$C50</f>
        <v/>
      </c>
      <c r="D166">
        <f>'121'!Q50</f>
        <v>0</v>
      </c>
      <c r="E166" t="str">
        <f>'121'!$B50</f>
        <v/>
      </c>
      <c r="F166" t="str">
        <f>'121'!$C50</f>
        <v/>
      </c>
      <c r="G166">
        <f>'121'!T50</f>
        <v>0</v>
      </c>
      <c r="H166" t="str">
        <f>'121'!$B50</f>
        <v/>
      </c>
      <c r="I166" t="str">
        <f>'121'!$C50</f>
        <v/>
      </c>
      <c r="J166">
        <f>'121'!K50</f>
        <v>0</v>
      </c>
      <c r="K166" t="str">
        <f>'121'!$B50</f>
        <v/>
      </c>
      <c r="L166" t="str">
        <f>'121'!$C50</f>
        <v/>
      </c>
      <c r="M166" s="7">
        <v>47.0</v>
      </c>
      <c r="N166">
        <f>'220'!N50</f>
        <v>0</v>
      </c>
      <c r="O166" t="str">
        <f>'220'!$B50</f>
        <v/>
      </c>
      <c r="P166" t="str">
        <f>'220'!$C50</f>
        <v/>
      </c>
      <c r="Q166">
        <f>'220'!Q50</f>
        <v>0</v>
      </c>
      <c r="R166" t="str">
        <f>'220'!$B50</f>
        <v/>
      </c>
      <c r="S166" t="str">
        <f>'220'!$C50</f>
        <v/>
      </c>
      <c r="T166">
        <f>'220'!T50</f>
        <v>0</v>
      </c>
      <c r="U166" t="str">
        <f>'220'!$B50</f>
        <v/>
      </c>
      <c r="V166" t="str">
        <f>'220'!$C50</f>
        <v/>
      </c>
      <c r="W166">
        <f>'220'!K50</f>
        <v>0</v>
      </c>
      <c r="X166" t="str">
        <f>'220'!$B50</f>
        <v/>
      </c>
      <c r="Y166" t="str">
        <f>'220'!$C50</f>
        <v/>
      </c>
    </row>
    <row r="167" ht="12.0" customHeight="1">
      <c r="A167">
        <f>'121'!N51</f>
        <v>0</v>
      </c>
      <c r="B167" t="str">
        <f>'121'!$B51</f>
        <v/>
      </c>
      <c r="C167" t="str">
        <f>'121'!$C51</f>
        <v/>
      </c>
      <c r="D167">
        <f>'121'!Q51</f>
        <v>0</v>
      </c>
      <c r="E167" t="str">
        <f>'121'!$B51</f>
        <v/>
      </c>
      <c r="F167" t="str">
        <f>'121'!$C51</f>
        <v/>
      </c>
      <c r="G167">
        <f>'121'!T51</f>
        <v>0</v>
      </c>
      <c r="H167" t="str">
        <f>'121'!$B51</f>
        <v/>
      </c>
      <c r="I167" t="str">
        <f>'121'!$C51</f>
        <v/>
      </c>
      <c r="J167">
        <f>'121'!K51</f>
        <v>0</v>
      </c>
      <c r="K167" t="str">
        <f>'121'!$B51</f>
        <v/>
      </c>
      <c r="L167" t="str">
        <f>'121'!$C51</f>
        <v/>
      </c>
      <c r="M167" s="7">
        <v>48.0</v>
      </c>
      <c r="N167">
        <f>'220'!N51</f>
        <v>0</v>
      </c>
      <c r="O167" t="str">
        <f>'220'!$B51</f>
        <v/>
      </c>
      <c r="P167" t="str">
        <f>'220'!$C51</f>
        <v/>
      </c>
      <c r="Q167">
        <f>'220'!Q51</f>
        <v>0</v>
      </c>
      <c r="R167" t="str">
        <f>'220'!$B51</f>
        <v/>
      </c>
      <c r="S167" t="str">
        <f>'220'!$C51</f>
        <v/>
      </c>
      <c r="T167">
        <f>'220'!T51</f>
        <v>0</v>
      </c>
      <c r="U167" t="str">
        <f>'220'!$B51</f>
        <v/>
      </c>
      <c r="V167" t="str">
        <f>'220'!$C51</f>
        <v/>
      </c>
      <c r="W167">
        <f>'220'!K51</f>
        <v>0</v>
      </c>
      <c r="X167" t="str">
        <f>'220'!$B51</f>
        <v/>
      </c>
      <c r="Y167" t="str">
        <f>'220'!$C51</f>
        <v/>
      </c>
    </row>
    <row r="168" ht="12.0" customHeight="1">
      <c r="A168">
        <f>'121'!N52</f>
        <v>0</v>
      </c>
      <c r="B168" t="str">
        <f>'121'!$B52</f>
        <v/>
      </c>
      <c r="C168" t="str">
        <f>'121'!$C52</f>
        <v/>
      </c>
      <c r="D168">
        <f>'121'!Q52</f>
        <v>0</v>
      </c>
      <c r="E168" t="str">
        <f>'121'!$B52</f>
        <v/>
      </c>
      <c r="F168" t="str">
        <f>'121'!$C52</f>
        <v/>
      </c>
      <c r="G168">
        <f>'121'!T52</f>
        <v>0</v>
      </c>
      <c r="H168" t="str">
        <f>'121'!$B52</f>
        <v/>
      </c>
      <c r="I168" t="str">
        <f>'121'!$C52</f>
        <v/>
      </c>
      <c r="J168">
        <f>'121'!K52</f>
        <v>0</v>
      </c>
      <c r="K168" t="str">
        <f>'121'!$B52</f>
        <v/>
      </c>
      <c r="L168" t="str">
        <f>'121'!$C52</f>
        <v/>
      </c>
      <c r="M168" s="7">
        <v>49.0</v>
      </c>
      <c r="N168">
        <f>'220'!N52</f>
        <v>0</v>
      </c>
      <c r="O168" t="str">
        <f>'220'!$B52</f>
        <v/>
      </c>
      <c r="P168" t="str">
        <f>'220'!$C52</f>
        <v/>
      </c>
      <c r="Q168">
        <f>'220'!Q52</f>
        <v>0</v>
      </c>
      <c r="R168" t="str">
        <f>'220'!$B52</f>
        <v/>
      </c>
      <c r="S168" t="str">
        <f>'220'!$C52</f>
        <v/>
      </c>
      <c r="T168">
        <f>'220'!T52</f>
        <v>0</v>
      </c>
      <c r="U168" t="str">
        <f>'220'!$B52</f>
        <v/>
      </c>
      <c r="V168" t="str">
        <f>'220'!$C52</f>
        <v/>
      </c>
      <c r="W168">
        <f>'220'!K52</f>
        <v>0</v>
      </c>
      <c r="X168" t="str">
        <f>'220'!$B52</f>
        <v/>
      </c>
      <c r="Y168" t="str">
        <f>'220'!$C52</f>
        <v/>
      </c>
    </row>
    <row r="169" ht="12.0" customHeight="1">
      <c r="A169">
        <f>'121'!N53</f>
        <v>0</v>
      </c>
      <c r="B169" t="str">
        <f>'121'!$B53</f>
        <v/>
      </c>
      <c r="C169" t="str">
        <f>'121'!$C53</f>
        <v/>
      </c>
      <c r="D169">
        <f>'121'!Q53</f>
        <v>0</v>
      </c>
      <c r="E169" t="str">
        <f>'121'!$B53</f>
        <v/>
      </c>
      <c r="F169" t="str">
        <f>'121'!$C53</f>
        <v/>
      </c>
      <c r="G169">
        <f>'121'!T53</f>
        <v>0</v>
      </c>
      <c r="H169" t="str">
        <f>'121'!$B53</f>
        <v/>
      </c>
      <c r="I169" t="str">
        <f>'121'!$C53</f>
        <v/>
      </c>
      <c r="J169">
        <f>'121'!K53</f>
        <v>0</v>
      </c>
      <c r="K169" t="str">
        <f>'121'!$B53</f>
        <v/>
      </c>
      <c r="L169" t="str">
        <f>'121'!$C53</f>
        <v/>
      </c>
      <c r="M169" s="7">
        <v>50.0</v>
      </c>
      <c r="N169">
        <f>'220'!N53</f>
        <v>0</v>
      </c>
      <c r="O169" t="str">
        <f>'220'!$B53</f>
        <v/>
      </c>
      <c r="P169" t="str">
        <f>'220'!$C53</f>
        <v/>
      </c>
      <c r="Q169">
        <f>'220'!Q53</f>
        <v>0</v>
      </c>
      <c r="R169" t="str">
        <f>'220'!$B53</f>
        <v/>
      </c>
      <c r="S169" t="str">
        <f>'220'!$C53</f>
        <v/>
      </c>
      <c r="T169">
        <f>'220'!T53</f>
        <v>0</v>
      </c>
      <c r="U169" t="str">
        <f>'220'!$B53</f>
        <v/>
      </c>
      <c r="V169" t="str">
        <f>'220'!$C53</f>
        <v/>
      </c>
      <c r="W169">
        <f>'220'!K53</f>
        <v>0</v>
      </c>
      <c r="X169" t="str">
        <f>'220'!$B53</f>
        <v/>
      </c>
      <c r="Y169" t="str">
        <f>'220'!$C53</f>
        <v/>
      </c>
    </row>
    <row r="170" ht="12.0" customHeight="1">
      <c r="A170">
        <f>'136'!N4</f>
        <v>240.004</v>
      </c>
      <c r="B170" t="str">
        <f>'136'!$B4</f>
        <v>Males, Kenzee</v>
      </c>
      <c r="C170" t="str">
        <f>'136'!$C4</f>
        <v>Ketchum</v>
      </c>
      <c r="D170">
        <f>'136'!Q4</f>
        <v>103.45</v>
      </c>
      <c r="E170" t="str">
        <f>'136'!$B4</f>
        <v>Males, Kenzee</v>
      </c>
      <c r="F170" t="str">
        <f>'136'!$C4</f>
        <v>Ketchum</v>
      </c>
      <c r="G170">
        <f>'136'!T4</f>
        <v>235.866</v>
      </c>
      <c r="H170" t="str">
        <f>'136'!$B4</f>
        <v>Males, Kenzee</v>
      </c>
      <c r="I170" t="str">
        <f>'136'!$C4</f>
        <v>Ketchum</v>
      </c>
      <c r="J170">
        <f>'136'!K4</f>
        <v>579.32</v>
      </c>
      <c r="K170" t="str">
        <f>'136'!$B4</f>
        <v>Males, Kenzee</v>
      </c>
      <c r="L170" t="str">
        <f>'136'!$C4</f>
        <v>Ketchum</v>
      </c>
      <c r="M170" s="7">
        <v>1.0</v>
      </c>
      <c r="N170">
        <f>'150'!N4</f>
        <v>148.785</v>
      </c>
      <c r="O170" t="str">
        <f>'150'!$B4</f>
        <v>Evans, Brooklyne</v>
      </c>
      <c r="P170" t="str">
        <f>'150'!$C4</f>
        <v>Neosho</v>
      </c>
      <c r="Q170">
        <f>'150'!Q4</f>
        <v>91.56</v>
      </c>
      <c r="R170" t="str">
        <f>'150'!$B4</f>
        <v>Evans, Brooklyne</v>
      </c>
      <c r="S170" t="str">
        <f>'150'!$C4</f>
        <v>Neosho</v>
      </c>
      <c r="T170">
        <f>'150'!T4</f>
        <v>194.565</v>
      </c>
      <c r="U170" t="str">
        <f>'150'!$B4</f>
        <v>Evans, Brooklyne</v>
      </c>
      <c r="V170" t="str">
        <f>'150'!$C4</f>
        <v>Neosho</v>
      </c>
      <c r="W170">
        <f>'150'!K4</f>
        <v>434.91</v>
      </c>
      <c r="X170" t="str">
        <f>'150'!$B4</f>
        <v>Evans, Brooklyne</v>
      </c>
      <c r="Y170" t="str">
        <f>'150'!$C4</f>
        <v>Neosho</v>
      </c>
    </row>
    <row r="171" ht="12.0" customHeight="1">
      <c r="A171">
        <f>'136'!N5</f>
        <v>252.418</v>
      </c>
      <c r="B171" t="str">
        <f>'136'!$B5</f>
        <v>Shandy, Catherine </v>
      </c>
      <c r="C171" t="str">
        <f>'136'!$C5</f>
        <v>Afton</v>
      </c>
      <c r="D171">
        <f>'136'!Q5</f>
        <v>99.312</v>
      </c>
      <c r="E171" t="str">
        <f>'136'!$B5</f>
        <v>Shandy, Catherine </v>
      </c>
      <c r="F171" t="str">
        <f>'136'!$C5</f>
        <v>Afton</v>
      </c>
      <c r="G171">
        <f>'136'!T5</f>
        <v>202.762</v>
      </c>
      <c r="H171" t="str">
        <f>'136'!$B5</f>
        <v>Shandy, Catherine </v>
      </c>
      <c r="I171" t="str">
        <f>'136'!$C5</f>
        <v>Afton</v>
      </c>
      <c r="J171">
        <f>'136'!K5</f>
        <v>554.492</v>
      </c>
      <c r="K171" t="str">
        <f>'136'!$B5</f>
        <v>Shandy, Catherine </v>
      </c>
      <c r="L171" t="str">
        <f>'136'!$C5</f>
        <v>Afton</v>
      </c>
      <c r="M171" s="7">
        <v>2.0</v>
      </c>
      <c r="N171">
        <f>'150'!N5</f>
        <v>179.1225</v>
      </c>
      <c r="O171" t="str">
        <f>'150'!$B5</f>
        <v>Keenan, Brooklyn</v>
      </c>
      <c r="P171" t="str">
        <f>'150'!$C5</f>
        <v>Pryor</v>
      </c>
      <c r="Q171">
        <f>'150'!Q5</f>
        <v>91.5515</v>
      </c>
      <c r="R171" t="str">
        <f>'150'!$B5</f>
        <v>Keenan, Brooklyn</v>
      </c>
      <c r="S171" t="str">
        <f>'150'!$C5</f>
        <v>Pryor</v>
      </c>
      <c r="T171">
        <f>'150'!T5</f>
        <v>175.142</v>
      </c>
      <c r="U171" t="str">
        <f>'150'!$B5</f>
        <v>Keenan, Brooklyn</v>
      </c>
      <c r="V171" t="str">
        <f>'150'!$C5</f>
        <v>Pryor</v>
      </c>
      <c r="W171">
        <f>'150'!K5</f>
        <v>445.816</v>
      </c>
      <c r="X171" t="str">
        <f>'150'!$B5</f>
        <v>Keenan, Brooklyn</v>
      </c>
      <c r="Y171" t="str">
        <f>'150'!$C5</f>
        <v>Pryor</v>
      </c>
    </row>
    <row r="172" ht="12.0" customHeight="1">
      <c r="A172">
        <f>'136'!N6</f>
        <v>213.46</v>
      </c>
      <c r="B172" t="str">
        <f>'136'!$B6</f>
        <v>Sharp, Liv</v>
      </c>
      <c r="C172" t="str">
        <f>'136'!$C6</f>
        <v>Pryor</v>
      </c>
      <c r="D172">
        <f>'136'!Q6</f>
        <v>86.205</v>
      </c>
      <c r="E172" t="str">
        <f>'136'!$B6</f>
        <v>Sharp, Liv</v>
      </c>
      <c r="F172" t="str">
        <f>'136'!$C6</f>
        <v>Pryor</v>
      </c>
      <c r="G172">
        <f>'136'!T6</f>
        <v>225.775</v>
      </c>
      <c r="H172" t="str">
        <f>'136'!$B6</f>
        <v>Sharp, Liv</v>
      </c>
      <c r="I172" t="str">
        <f>'136'!$C6</f>
        <v>Pryor</v>
      </c>
      <c r="J172">
        <f>'136'!K6</f>
        <v>525.44</v>
      </c>
      <c r="K172" t="str">
        <f>'136'!$B6</f>
        <v>Sharp, Liv</v>
      </c>
      <c r="L172" t="str">
        <f>'136'!$C6</f>
        <v>Pryor</v>
      </c>
      <c r="M172" s="7">
        <v>3.0</v>
      </c>
      <c r="N172">
        <f>'150'!N6</f>
        <v>130.06</v>
      </c>
      <c r="O172" t="str">
        <f>'150'!$B6</f>
        <v>Leach, Dailayla</v>
      </c>
      <c r="P172" t="str">
        <f>'150'!$C6</f>
        <v>Salina</v>
      </c>
      <c r="Q172">
        <f>'150'!Q6</f>
        <v>85.468</v>
      </c>
      <c r="R172" t="str">
        <f>'150'!$B6</f>
        <v>Leach, Dailayla</v>
      </c>
      <c r="S172" t="str">
        <f>'150'!$C6</f>
        <v>Salina</v>
      </c>
      <c r="T172">
        <f>'150'!T6</f>
        <v>193.232</v>
      </c>
      <c r="U172" t="str">
        <f>'150'!$B6</f>
        <v>Leach, Dailayla</v>
      </c>
      <c r="V172" t="str">
        <f>'150'!$C6</f>
        <v>Salina</v>
      </c>
      <c r="W172">
        <f>'150'!K6</f>
        <v>408.76</v>
      </c>
      <c r="X172" t="str">
        <f>'150'!$B6</f>
        <v>Leach, Dailayla</v>
      </c>
      <c r="Y172" t="str">
        <f>'150'!$C6</f>
        <v>Salina</v>
      </c>
    </row>
    <row r="173" ht="12.0" customHeight="1">
      <c r="A173">
        <f>'136'!N7</f>
        <v>198.0335</v>
      </c>
      <c r="B173" t="str">
        <f>'136'!$B7</f>
        <v>Henson, Zoe</v>
      </c>
      <c r="C173" t="str">
        <f>'136'!$C7</f>
        <v>Kiefer</v>
      </c>
      <c r="D173">
        <f>'136'!Q7</f>
        <v>101.0375</v>
      </c>
      <c r="E173" t="str">
        <f>'136'!$B7</f>
        <v>Henson, Zoe</v>
      </c>
      <c r="F173" t="str">
        <f>'136'!$C7</f>
        <v>Kiefer</v>
      </c>
      <c r="G173">
        <f>'136'!T7</f>
        <v>202.075</v>
      </c>
      <c r="H173" t="str">
        <f>'136'!$B7</f>
        <v>Henson, Zoe</v>
      </c>
      <c r="I173" t="str">
        <f>'136'!$C7</f>
        <v>Kiefer</v>
      </c>
      <c r="J173">
        <f>'136'!K7</f>
        <v>501.146</v>
      </c>
      <c r="K173" t="str">
        <f>'136'!$B7</f>
        <v>Henson, Zoe</v>
      </c>
      <c r="L173" t="str">
        <f>'136'!$C7</f>
        <v>Kiefer</v>
      </c>
      <c r="M173" s="7">
        <v>4.0</v>
      </c>
      <c r="N173">
        <f>'150'!N7</f>
        <v>168.689</v>
      </c>
      <c r="O173" t="str">
        <f>'150'!$B7</f>
        <v>Hendricks, Katelyn</v>
      </c>
      <c r="P173" t="str">
        <f>'150'!$C7</f>
        <v>Sand Springs</v>
      </c>
      <c r="Q173">
        <f>'150'!Q7</f>
        <v>74.537</v>
      </c>
      <c r="R173" t="str">
        <f>'150'!$B7</f>
        <v>Hendricks, Katelyn</v>
      </c>
      <c r="S173" t="str">
        <f>'150'!$C7</f>
        <v>Sand Springs</v>
      </c>
      <c r="T173">
        <f>'150'!T7</f>
        <v>180.458</v>
      </c>
      <c r="U173" t="str">
        <f>'150'!$B7</f>
        <v>Hendricks, Katelyn</v>
      </c>
      <c r="V173" t="str">
        <f>'150'!$C7</f>
        <v>Sand Springs</v>
      </c>
      <c r="W173">
        <f>'150'!K7</f>
        <v>423.684</v>
      </c>
      <c r="X173" t="str">
        <f>'150'!$B7</f>
        <v>Hendricks, Katelyn</v>
      </c>
      <c r="Y173" t="str">
        <f>'150'!$C7</f>
        <v>Sand Springs</v>
      </c>
    </row>
    <row r="174" ht="12.0" customHeight="1">
      <c r="A174">
        <f>'136'!N8</f>
        <v>165.7015</v>
      </c>
      <c r="B174" t="str">
        <f>'136'!$B8</f>
        <v>Chancellor, Alyssa</v>
      </c>
      <c r="C174" t="str">
        <f>'136'!$C8</f>
        <v>Salina</v>
      </c>
      <c r="D174">
        <f>'136'!Q8</f>
        <v>117.2035</v>
      </c>
      <c r="E174" t="str">
        <f>'136'!$B8</f>
        <v>Chancellor, Alyssa</v>
      </c>
      <c r="F174" t="str">
        <f>'136'!$C8</f>
        <v>Salina</v>
      </c>
      <c r="G174">
        <f>'136'!T8</f>
        <v>214.1995</v>
      </c>
      <c r="H174" t="str">
        <f>'136'!$B8</f>
        <v>Chancellor, Alyssa</v>
      </c>
      <c r="I174" t="str">
        <f>'136'!$C8</f>
        <v>Salina</v>
      </c>
      <c r="J174">
        <f>'136'!K8</f>
        <v>497.1045</v>
      </c>
      <c r="K174" t="str">
        <f>'136'!$B8</f>
        <v>Chancellor, Alyssa</v>
      </c>
      <c r="L174" t="str">
        <f>'136'!$C8</f>
        <v>Salina</v>
      </c>
      <c r="M174" s="7">
        <v>5.0</v>
      </c>
      <c r="N174">
        <f>'150'!N8</f>
        <v>127.645</v>
      </c>
      <c r="O174" t="str">
        <f>'150'!$B8</f>
        <v>Bias, Simmone</v>
      </c>
      <c r="P174" t="str">
        <f>'150'!$C8</f>
        <v>Welch</v>
      </c>
      <c r="Q174">
        <f>'150'!Q8</f>
        <v>61.999</v>
      </c>
      <c r="R174" t="str">
        <f>'150'!$B8</f>
        <v>Bias, Simmone</v>
      </c>
      <c r="S174" t="str">
        <f>'150'!$C8</f>
        <v>Welch</v>
      </c>
      <c r="T174">
        <f>'150'!T8</f>
        <v>200.585</v>
      </c>
      <c r="U174" t="str">
        <f>'150'!$B8</f>
        <v>Bias, Simmone</v>
      </c>
      <c r="V174" t="str">
        <f>'150'!$C8</f>
        <v>Welch</v>
      </c>
      <c r="W174">
        <f>'150'!K8</f>
        <v>390.229</v>
      </c>
      <c r="X174" t="str">
        <f>'150'!$B8</f>
        <v>Bias, Simmone</v>
      </c>
      <c r="Y174" t="str">
        <f>'150'!$C8</f>
        <v>Welch</v>
      </c>
    </row>
    <row r="175" ht="12.0" customHeight="1">
      <c r="A175">
        <f>'136'!N9</f>
        <v>210.3</v>
      </c>
      <c r="B175" t="str">
        <f>'136'!$B9</f>
        <v>Burrow, Gentry</v>
      </c>
      <c r="C175" t="str">
        <f>'136'!$C9</f>
        <v>Miami</v>
      </c>
      <c r="D175">
        <f>'136'!Q9</f>
        <v>100.944</v>
      </c>
      <c r="E175" t="str">
        <f>'136'!$B9</f>
        <v>Burrow, Gentry</v>
      </c>
      <c r="F175" t="str">
        <f>'136'!$C9</f>
        <v>Miami</v>
      </c>
      <c r="G175">
        <f>'136'!T9</f>
        <v>201.888</v>
      </c>
      <c r="H175" t="str">
        <f>'136'!$B9</f>
        <v>Burrow, Gentry</v>
      </c>
      <c r="I175" t="str">
        <f>'136'!$C9</f>
        <v>Miami</v>
      </c>
      <c r="J175">
        <f>'136'!K9</f>
        <v>513.132</v>
      </c>
      <c r="K175" t="str">
        <f>'136'!$B9</f>
        <v>Burrow, Gentry</v>
      </c>
      <c r="L175" t="str">
        <f>'136'!$C9</f>
        <v>Miami</v>
      </c>
      <c r="M175" s="7">
        <v>6.0</v>
      </c>
      <c r="N175">
        <f>'150'!N9</f>
        <v>144.924</v>
      </c>
      <c r="O175" t="str">
        <f>'150'!$B9</f>
        <v>Namelo, Nariana</v>
      </c>
      <c r="P175" t="str">
        <f>'150'!$C9</f>
        <v>Neosho</v>
      </c>
      <c r="Q175">
        <f>'150'!Q9</f>
        <v>78.036</v>
      </c>
      <c r="R175" t="str">
        <f>'150'!$B9</f>
        <v>Namelo, Nariana</v>
      </c>
      <c r="S175" t="str">
        <f>'150'!$C9</f>
        <v>Neosho</v>
      </c>
      <c r="T175">
        <f>'150'!T9</f>
        <v>174.652</v>
      </c>
      <c r="U175" t="str">
        <f>'150'!$B9</f>
        <v>Namelo, Nariana</v>
      </c>
      <c r="V175" t="str">
        <f>'150'!$C9</f>
        <v>Neosho</v>
      </c>
      <c r="W175">
        <f>'150'!K9</f>
        <v>397.612</v>
      </c>
      <c r="X175" t="str">
        <f>'150'!$B9</f>
        <v>Namelo, Nariana</v>
      </c>
      <c r="Y175" t="str">
        <f>'150'!$C9</f>
        <v>Neosho</v>
      </c>
    </row>
    <row r="176" ht="12.0" customHeight="1">
      <c r="A176">
        <f>'136'!N10</f>
        <v>168.462</v>
      </c>
      <c r="B176" t="str">
        <f>'136'!$B10</f>
        <v>Chilcoat, Te'a</v>
      </c>
      <c r="C176" t="str">
        <f>'136'!$C10</f>
        <v>Catoosa </v>
      </c>
      <c r="D176">
        <f>'136'!Q10</f>
        <v>80.22</v>
      </c>
      <c r="E176" t="str">
        <f>'136'!$B10</f>
        <v>Chilcoat, Te'a</v>
      </c>
      <c r="F176" t="str">
        <f>'136'!$C10</f>
        <v>Catoosa </v>
      </c>
      <c r="G176">
        <f>'136'!T10</f>
        <v>224.616</v>
      </c>
      <c r="H176" t="str">
        <f>'136'!$B10</f>
        <v>Chilcoat, Te'a</v>
      </c>
      <c r="I176" t="str">
        <f>'136'!$C10</f>
        <v>Catoosa </v>
      </c>
      <c r="J176">
        <f>'136'!K10</f>
        <v>473.298</v>
      </c>
      <c r="K176" t="str">
        <f>'136'!$B10</f>
        <v>Chilcoat, Te'a</v>
      </c>
      <c r="L176" t="str">
        <f>'136'!$C10</f>
        <v>Catoosa </v>
      </c>
      <c r="M176" s="7">
        <v>7.0</v>
      </c>
      <c r="N176">
        <f>'150'!N10</f>
        <v>206.4005</v>
      </c>
      <c r="O176" t="str">
        <f>'150'!$B10</f>
        <v>Mace, Zoey</v>
      </c>
      <c r="P176" t="str">
        <f>'150'!$C10</f>
        <v>Afton</v>
      </c>
      <c r="Q176">
        <f>'150'!Q10</f>
        <v>74.6555</v>
      </c>
      <c r="R176" t="str">
        <f>'150'!$B10</f>
        <v>Mace, Zoey</v>
      </c>
      <c r="S176" t="str">
        <f>'150'!$C10</f>
        <v>Afton</v>
      </c>
      <c r="T176">
        <f>'150'!T10</f>
        <v>184.443</v>
      </c>
      <c r="U176" t="str">
        <f>'150'!$B10</f>
        <v>Mace, Zoey</v>
      </c>
      <c r="V176" t="str">
        <f>'150'!$C10</f>
        <v>Afton</v>
      </c>
      <c r="W176">
        <f>'150'!K10</f>
        <v>465.499</v>
      </c>
      <c r="X176" t="str">
        <f>'150'!$B10</f>
        <v>Mace, Zoey</v>
      </c>
      <c r="Y176" t="str">
        <f>'150'!$C10</f>
        <v>Afton</v>
      </c>
    </row>
    <row r="177" ht="12.0" customHeight="1">
      <c r="A177">
        <f>'136'!N11</f>
        <v>160.44</v>
      </c>
      <c r="B177" t="str">
        <f>'136'!$B11</f>
        <v>Helmer, Mylea</v>
      </c>
      <c r="C177" t="str">
        <f>'136'!$C11</f>
        <v>Grove</v>
      </c>
      <c r="D177">
        <f>'136'!Q11</f>
        <v>84.231</v>
      </c>
      <c r="E177" t="str">
        <f>'136'!$B11</f>
        <v>Helmer, Mylea</v>
      </c>
      <c r="F177" t="str">
        <f>'136'!$C11</f>
        <v>Grove</v>
      </c>
      <c r="G177">
        <f>'136'!T11</f>
        <v>196.539</v>
      </c>
      <c r="H177" t="str">
        <f>'136'!$B11</f>
        <v>Helmer, Mylea</v>
      </c>
      <c r="I177" t="str">
        <f>'136'!$C11</f>
        <v>Grove</v>
      </c>
      <c r="J177">
        <f>'136'!K11</f>
        <v>441.21</v>
      </c>
      <c r="K177" t="str">
        <f>'136'!$B11</f>
        <v>Helmer, Mylea</v>
      </c>
      <c r="L177" t="str">
        <f>'136'!$C11</f>
        <v>Grove</v>
      </c>
      <c r="M177" s="7">
        <v>8.0</v>
      </c>
      <c r="N177">
        <f>'150'!N11</f>
        <v>144.924</v>
      </c>
      <c r="O177" t="str">
        <f>'150'!$B11</f>
        <v>Grant, Kadence</v>
      </c>
      <c r="P177" t="str">
        <f>'150'!$C11</f>
        <v>Sand Springs</v>
      </c>
      <c r="Q177">
        <f>'150'!Q11</f>
        <v>70.604</v>
      </c>
      <c r="R177" t="str">
        <f>'150'!$B11</f>
        <v>Grant, Kadence</v>
      </c>
      <c r="S177" t="str">
        <f>'150'!$C11</f>
        <v>Sand Springs</v>
      </c>
      <c r="T177">
        <f>'150'!T11</f>
        <v>159.788</v>
      </c>
      <c r="U177" t="str">
        <f>'150'!$B11</f>
        <v>Grant, Kadence</v>
      </c>
      <c r="V177" t="str">
        <f>'150'!$C11</f>
        <v>Sand Springs</v>
      </c>
      <c r="W177">
        <f>'150'!K11</f>
        <v>375.316</v>
      </c>
      <c r="X177" t="str">
        <f>'150'!$B11</f>
        <v>Grant, Kadence</v>
      </c>
      <c r="Y177" t="str">
        <f>'150'!$C11</f>
        <v>Sand Springs</v>
      </c>
    </row>
    <row r="178" ht="12.0" customHeight="1">
      <c r="A178">
        <f>'136'!N12</f>
        <v>162.564</v>
      </c>
      <c r="B178" t="str">
        <f>'136'!$B12</f>
        <v>Aguilar, Gabriela</v>
      </c>
      <c r="C178" t="str">
        <f>'136'!$C12</f>
        <v>Kiefer</v>
      </c>
      <c r="D178">
        <f>'136'!Q12</f>
        <v>85.56</v>
      </c>
      <c r="E178" t="str">
        <f>'136'!$B12</f>
        <v>Aguilar, Gabriela</v>
      </c>
      <c r="F178" t="str">
        <f>'136'!$C12</f>
        <v>Kiefer</v>
      </c>
      <c r="G178">
        <f>'136'!T12</f>
        <v>196.788</v>
      </c>
      <c r="H178" t="str">
        <f>'136'!$B12</f>
        <v>Aguilar, Gabriela</v>
      </c>
      <c r="I178" t="str">
        <f>'136'!$C12</f>
        <v>Kiefer</v>
      </c>
      <c r="J178">
        <f>'136'!K12</f>
        <v>444.912</v>
      </c>
      <c r="K178" t="str">
        <f>'136'!$B12</f>
        <v>Aguilar, Gabriela</v>
      </c>
      <c r="L178" t="str">
        <f>'136'!$C12</f>
        <v>Kiefer</v>
      </c>
      <c r="M178" s="7">
        <v>9.0</v>
      </c>
      <c r="N178">
        <f>'150'!N12</f>
        <v>139.23</v>
      </c>
      <c r="O178" t="str">
        <f>'150'!$B12</f>
        <v>Litterell, Abigail</v>
      </c>
      <c r="P178" t="str">
        <f>'150'!$C12</f>
        <v>Sand Springs</v>
      </c>
      <c r="Q178">
        <f>'150'!Q12</f>
        <v>65.7475</v>
      </c>
      <c r="R178" t="str">
        <f>'150'!$B12</f>
        <v>Litterell, Abigail</v>
      </c>
      <c r="S178" t="str">
        <f>'150'!$C12</f>
        <v>Sand Springs</v>
      </c>
      <c r="T178">
        <f>'150'!T12</f>
        <v>174.0375</v>
      </c>
      <c r="U178" t="str">
        <f>'150'!$B12</f>
        <v>Litterell, Abigail</v>
      </c>
      <c r="V178" t="str">
        <f>'150'!$C12</f>
        <v>Sand Springs</v>
      </c>
      <c r="W178">
        <f>'150'!K12</f>
        <v>379.015</v>
      </c>
      <c r="X178" t="str">
        <f>'150'!$B12</f>
        <v>Litterell, Abigail</v>
      </c>
      <c r="Y178" t="str">
        <f>'150'!$C12</f>
        <v>Sand Springs</v>
      </c>
    </row>
    <row r="179" ht="12.0" customHeight="1">
      <c r="A179">
        <f>'136'!N13</f>
        <v>138.798</v>
      </c>
      <c r="B179" t="str">
        <f>'136'!$B13</f>
        <v>Willerton, Shaelea</v>
      </c>
      <c r="C179" t="str">
        <f>'136'!$C13</f>
        <v>Chouteau</v>
      </c>
      <c r="D179">
        <f>'136'!Q13</f>
        <v>92.532</v>
      </c>
      <c r="E179" t="str">
        <f>'136'!$B13</f>
        <v>Willerton, Shaelea</v>
      </c>
      <c r="F179" t="str">
        <f>'136'!$C13</f>
        <v>Chouteau</v>
      </c>
      <c r="G179">
        <f>'136'!T13</f>
        <v>189.27</v>
      </c>
      <c r="H179" t="str">
        <f>'136'!$B13</f>
        <v>Willerton, Shaelea</v>
      </c>
      <c r="I179" t="str">
        <f>'136'!$C13</f>
        <v>Chouteau</v>
      </c>
      <c r="J179">
        <f>'136'!K13</f>
        <v>420.6</v>
      </c>
      <c r="K179" t="str">
        <f>'136'!$B13</f>
        <v>Willerton, Shaelea</v>
      </c>
      <c r="L179" t="str">
        <f>'136'!$C13</f>
        <v>Chouteau</v>
      </c>
      <c r="M179" s="7">
        <v>10.0</v>
      </c>
      <c r="N179">
        <f>'150'!N13</f>
        <v>134.939</v>
      </c>
      <c r="O179" t="str">
        <f>'150'!$B13</f>
        <v>Rehobson, Resel</v>
      </c>
      <c r="P179" t="str">
        <f>'150'!$C13</f>
        <v>Carl Junction</v>
      </c>
      <c r="Q179">
        <f>'150'!Q13</f>
        <v>69.293</v>
      </c>
      <c r="R179" t="str">
        <f>'150'!$B13</f>
        <v>Rehobson, Resel</v>
      </c>
      <c r="S179" t="str">
        <f>'150'!$C13</f>
        <v>Carl Junction</v>
      </c>
      <c r="T179">
        <f>'150'!T13</f>
        <v>153.174</v>
      </c>
      <c r="U179" t="str">
        <f>'150'!$B13</f>
        <v>Rehobson, Resel</v>
      </c>
      <c r="V179" t="str">
        <f>'150'!$C13</f>
        <v>Carl Junction</v>
      </c>
      <c r="W179">
        <f>'150'!K13</f>
        <v>357.406</v>
      </c>
      <c r="X179" t="str">
        <f>'150'!$B13</f>
        <v>Rehobson, Resel</v>
      </c>
      <c r="Y179" t="str">
        <f>'150'!$C13</f>
        <v>Carl Junction</v>
      </c>
    </row>
    <row r="180" ht="12.0" customHeight="1">
      <c r="A180">
        <f>'136'!N14</f>
        <v>129.3165</v>
      </c>
      <c r="B180" t="str">
        <f>'136'!$B14</f>
        <v>Pickup, Aniyah</v>
      </c>
      <c r="C180" t="str">
        <f>'136'!$C14</f>
        <v>Salina</v>
      </c>
      <c r="D180">
        <f>'136'!Q14</f>
        <v>79.2585</v>
      </c>
      <c r="E180" t="str">
        <f>'136'!$B14</f>
        <v>Pickup, Aniyah</v>
      </c>
      <c r="F180" t="str">
        <f>'136'!$C14</f>
        <v>Salina</v>
      </c>
      <c r="G180">
        <f>'136'!T14</f>
        <v>204.4035</v>
      </c>
      <c r="H180" t="str">
        <f>'136'!$B14</f>
        <v>Pickup, Aniyah</v>
      </c>
      <c r="I180" t="str">
        <f>'136'!$C14</f>
        <v>Salina</v>
      </c>
      <c r="J180">
        <f>'136'!K14</f>
        <v>412.9785</v>
      </c>
      <c r="K180" t="str">
        <f>'136'!$B14</f>
        <v>Pickup, Aniyah</v>
      </c>
      <c r="L180" t="str">
        <f>'136'!$C14</f>
        <v>Salina</v>
      </c>
      <c r="M180" s="7">
        <v>11.0</v>
      </c>
      <c r="N180">
        <f>'150'!N14</f>
        <v>139.23</v>
      </c>
      <c r="O180" t="str">
        <f>'150'!$B14</f>
        <v>Spencern Kiley</v>
      </c>
      <c r="P180" t="str">
        <f>'150'!$C14</f>
        <v>Carl Junction</v>
      </c>
      <c r="Q180">
        <f>'150'!Q14</f>
        <v>65.7475</v>
      </c>
      <c r="R180" t="str">
        <f>'150'!$B14</f>
        <v>Spencern Kiley</v>
      </c>
      <c r="S180" t="str">
        <f>'150'!$C14</f>
        <v>Carl Junction</v>
      </c>
      <c r="T180">
        <f>'150'!T14</f>
        <v>162.435</v>
      </c>
      <c r="U180" t="str">
        <f>'150'!$B14</f>
        <v>Spencern Kiley</v>
      </c>
      <c r="V180" t="str">
        <f>'150'!$C14</f>
        <v>Carl Junction</v>
      </c>
      <c r="W180">
        <f>'150'!K14</f>
        <v>367.4125</v>
      </c>
      <c r="X180" t="str">
        <f>'150'!$B14</f>
        <v>Spencern Kiley</v>
      </c>
      <c r="Y180" t="str">
        <f>'150'!$C14</f>
        <v>Carl Junction</v>
      </c>
    </row>
    <row r="181" ht="12.0" customHeight="1">
      <c r="A181">
        <f>'136'!N15</f>
        <v>206.1165</v>
      </c>
      <c r="B181" t="str">
        <f>'136'!$B15</f>
        <v>Long,Avery</v>
      </c>
      <c r="C181" t="str">
        <f>'136'!$C15</f>
        <v>Neosho</v>
      </c>
      <c r="D181">
        <f>'136'!Q15</f>
        <v>0</v>
      </c>
      <c r="E181" t="str">
        <f>'136'!$B15</f>
        <v>Long,Avery</v>
      </c>
      <c r="F181" t="str">
        <f>'136'!$C15</f>
        <v>Neosho</v>
      </c>
      <c r="G181">
        <f>'136'!T15</f>
        <v>181.8675</v>
      </c>
      <c r="H181" t="str">
        <f>'136'!$B15</f>
        <v>Long,Avery</v>
      </c>
      <c r="I181" t="str">
        <f>'136'!$C15</f>
        <v>Neosho</v>
      </c>
      <c r="J181">
        <f>'136'!K15</f>
        <v>387.984</v>
      </c>
      <c r="K181" t="str">
        <f>'136'!$B15</f>
        <v>Long,Avery</v>
      </c>
      <c r="L181" t="str">
        <f>'136'!$C15</f>
        <v>Neosho</v>
      </c>
      <c r="M181" s="7">
        <v>12.0</v>
      </c>
      <c r="N181">
        <f>'150'!N15</f>
        <v>133.3295</v>
      </c>
      <c r="O181" t="str">
        <f>'150'!$B15</f>
        <v>Smith, Brooke</v>
      </c>
      <c r="P181" t="str">
        <f>'150'!$C15</f>
        <v>Chouteau</v>
      </c>
      <c r="Q181">
        <f>'150'!Q15</f>
        <v>61.2595</v>
      </c>
      <c r="R181" t="str">
        <f>'150'!$B15</f>
        <v>Smith, Brooke</v>
      </c>
      <c r="S181" t="str">
        <f>'150'!$C15</f>
        <v>Chouteau</v>
      </c>
      <c r="T181">
        <f>'150'!T15</f>
        <v>129.726</v>
      </c>
      <c r="U181" t="str">
        <f>'150'!$B15</f>
        <v>Smith, Brooke</v>
      </c>
      <c r="V181" t="str">
        <f>'150'!$C15</f>
        <v>Chouteau</v>
      </c>
      <c r="W181">
        <f>'150'!K15</f>
        <v>324.315</v>
      </c>
      <c r="X181" t="str">
        <f>'150'!$B15</f>
        <v>Smith, Brooke</v>
      </c>
      <c r="Y181" t="str">
        <f>'150'!$C15</f>
        <v>Chouteau</v>
      </c>
    </row>
    <row r="182" ht="12.0" customHeight="1">
      <c r="A182">
        <f>'136'!N16</f>
        <v>166.86</v>
      </c>
      <c r="B182" t="str">
        <f>'136'!$B16</f>
        <v>Thompson, Kensley</v>
      </c>
      <c r="C182" t="str">
        <f>'136'!$C16</f>
        <v>Miami</v>
      </c>
      <c r="D182">
        <f>'136'!Q16</f>
        <v>70.9155</v>
      </c>
      <c r="E182" t="str">
        <f>'136'!$B16</f>
        <v>Thompson, Kensley</v>
      </c>
      <c r="F182" t="str">
        <f>'136'!$C16</f>
        <v>Miami</v>
      </c>
      <c r="G182">
        <f>'136'!T16</f>
        <v>162.6885</v>
      </c>
      <c r="H182" t="str">
        <f>'136'!$B16</f>
        <v>Thompson, Kensley</v>
      </c>
      <c r="I182" t="str">
        <f>'136'!$C16</f>
        <v>Miami</v>
      </c>
      <c r="J182">
        <f>'136'!K16</f>
        <v>400.464</v>
      </c>
      <c r="K182" t="str">
        <f>'136'!$B16</f>
        <v>Thompson, Kensley</v>
      </c>
      <c r="L182" t="str">
        <f>'136'!$C16</f>
        <v>Miami</v>
      </c>
      <c r="M182" s="7">
        <v>13.0</v>
      </c>
      <c r="N182">
        <f>'150'!N16</f>
        <v>109.41</v>
      </c>
      <c r="O182" t="str">
        <f>'150'!$B16</f>
        <v>Rehobson, Kaylani</v>
      </c>
      <c r="P182" t="str">
        <f>'150'!$C16</f>
        <v>Carl Junction</v>
      </c>
      <c r="Q182">
        <f>'150'!Q16</f>
        <v>72.94</v>
      </c>
      <c r="R182" t="str">
        <f>'150'!$B16</f>
        <v>Rehobson, Kaylani</v>
      </c>
      <c r="S182" t="str">
        <f>'150'!$C16</f>
        <v>Carl Junction</v>
      </c>
      <c r="T182">
        <f>'150'!T16</f>
        <v>131.292</v>
      </c>
      <c r="U182" t="str">
        <f>'150'!$B16</f>
        <v>Rehobson, Kaylani</v>
      </c>
      <c r="V182" t="str">
        <f>'150'!$C16</f>
        <v>Carl Junction</v>
      </c>
      <c r="W182">
        <f>'150'!K16</f>
        <v>313.642</v>
      </c>
      <c r="X182" t="str">
        <f>'150'!$B16</f>
        <v>Rehobson, Kaylani</v>
      </c>
      <c r="Y182" t="str">
        <f>'150'!$C16</f>
        <v>Carl Junction</v>
      </c>
    </row>
    <row r="183" ht="12.0" customHeight="1">
      <c r="A183">
        <f>'136'!N17</f>
        <v>163.2005</v>
      </c>
      <c r="B183" t="str">
        <f>'136'!$B17</f>
        <v> Bradford, Mashayla</v>
      </c>
      <c r="C183" t="str">
        <f>'136'!$C17</f>
        <v>Bristow </v>
      </c>
      <c r="D183">
        <f>'136'!Q17</f>
        <v>67.6685</v>
      </c>
      <c r="E183" t="str">
        <f>'136'!$B17</f>
        <v> Bradford, Mashayla</v>
      </c>
      <c r="F183" t="str">
        <f>'136'!$C17</f>
        <v>Bristow </v>
      </c>
      <c r="G183">
        <f>'136'!T17</f>
        <v>147.2785</v>
      </c>
      <c r="H183" t="str">
        <f>'136'!$B17</f>
        <v> Bradford, Mashayla</v>
      </c>
      <c r="I183" t="str">
        <f>'136'!$C17</f>
        <v>Bristow </v>
      </c>
      <c r="J183">
        <f>'136'!K17</f>
        <v>378.1475</v>
      </c>
      <c r="K183" t="str">
        <f>'136'!$B17</f>
        <v> Bradford, Mashayla</v>
      </c>
      <c r="L183" t="str">
        <f>'136'!$C17</f>
        <v>Bristow </v>
      </c>
      <c r="M183" s="7">
        <v>14.0</v>
      </c>
      <c r="N183">
        <f>'150'!N17</f>
        <v>101.5</v>
      </c>
      <c r="O183" t="str">
        <f>'150'!$B17</f>
        <v>Egger, Sienna</v>
      </c>
      <c r="P183" t="str">
        <f>'150'!$C17</f>
        <v>Sand Springs</v>
      </c>
      <c r="Q183">
        <f>'150'!Q17</f>
        <v>68.875</v>
      </c>
      <c r="R183" t="str">
        <f>'150'!$B17</f>
        <v>Egger, Sienna</v>
      </c>
      <c r="S183" t="str">
        <f>'150'!$C17</f>
        <v>Sand Springs</v>
      </c>
      <c r="T183">
        <f>'150'!T17</f>
        <v>134.125</v>
      </c>
      <c r="U183" t="str">
        <f>'150'!$B17</f>
        <v>Egger, Sienna</v>
      </c>
      <c r="V183" t="str">
        <f>'150'!$C17</f>
        <v>Sand Springs</v>
      </c>
      <c r="W183">
        <f>'150'!K17</f>
        <v>304.5</v>
      </c>
      <c r="X183" t="str">
        <f>'150'!$B17</f>
        <v>Egger, Sienna</v>
      </c>
      <c r="Y183" t="str">
        <f>'150'!$C17</f>
        <v>Sand Springs</v>
      </c>
    </row>
    <row r="184" ht="12.0" customHeight="1">
      <c r="A184">
        <f>'136'!N18</f>
        <v>143.004</v>
      </c>
      <c r="B184" t="str">
        <f>'136'!$B18</f>
        <v>Doolin, Brianna</v>
      </c>
      <c r="C184" t="str">
        <f>'136'!$C18</f>
        <v>Sand Springs</v>
      </c>
      <c r="D184">
        <f>'136'!Q18</f>
        <v>71.502</v>
      </c>
      <c r="E184" t="str">
        <f>'136'!$B18</f>
        <v>Doolin, Brianna</v>
      </c>
      <c r="F184" t="str">
        <f>'136'!$C18</f>
        <v>Sand Springs</v>
      </c>
      <c r="G184">
        <f>'136'!T18</f>
        <v>180.858</v>
      </c>
      <c r="H184" t="str">
        <f>'136'!$B18</f>
        <v>Doolin, Brianna</v>
      </c>
      <c r="I184" t="str">
        <f>'136'!$C18</f>
        <v>Sand Springs</v>
      </c>
      <c r="J184">
        <f>'136'!K18</f>
        <v>395.364</v>
      </c>
      <c r="K184" t="str">
        <f>'136'!$B18</f>
        <v>Doolin, Brianna</v>
      </c>
      <c r="L184" t="str">
        <f>'136'!$C18</f>
        <v>Sand Springs</v>
      </c>
      <c r="M184" s="7">
        <v>15.0</v>
      </c>
      <c r="N184">
        <f>'150'!N18</f>
        <v>121.613</v>
      </c>
      <c r="O184" t="str">
        <f>'150'!$B18</f>
        <v>Campbell, Bailey</v>
      </c>
      <c r="P184" t="str">
        <f>'150'!$C18</f>
        <v>Baxter Springs</v>
      </c>
      <c r="Q184">
        <f>'150'!Q18</f>
        <v>70.614</v>
      </c>
      <c r="R184" t="str">
        <f>'150'!$B18</f>
        <v>Campbell, Bailey</v>
      </c>
      <c r="S184" t="str">
        <f>'150'!$C18</f>
        <v>Baxter Springs</v>
      </c>
      <c r="T184">
        <f>'150'!T18</f>
        <v>137.305</v>
      </c>
      <c r="U184" t="str">
        <f>'150'!$B18</f>
        <v>Campbell, Bailey</v>
      </c>
      <c r="V184" t="str">
        <f>'150'!$C18</f>
        <v>Baxter Springs</v>
      </c>
      <c r="W184">
        <f>'150'!K18</f>
        <v>329.532</v>
      </c>
      <c r="X184" t="str">
        <f>'150'!$B18</f>
        <v>Campbell, Bailey</v>
      </c>
      <c r="Y184" t="str">
        <f>'150'!$C18</f>
        <v>Baxter Springs</v>
      </c>
    </row>
    <row r="185" ht="12.0" customHeight="1">
      <c r="A185">
        <f>'136'!N19</f>
        <v>157.6185</v>
      </c>
      <c r="B185" t="str">
        <f>'136'!$B19</f>
        <v>Singer, Gracie</v>
      </c>
      <c r="C185" t="str">
        <f>'136'!$C19</f>
        <v>Kiefer</v>
      </c>
      <c r="D185">
        <f>'136'!Q19</f>
        <v>60.6225</v>
      </c>
      <c r="E185" t="str">
        <f>'136'!$B19</f>
        <v>Singer, Gracie</v>
      </c>
      <c r="F185" t="str">
        <f>'136'!$C19</f>
        <v>Kiefer</v>
      </c>
      <c r="G185">
        <f>'136'!T19</f>
        <v>157.6185</v>
      </c>
      <c r="H185" t="str">
        <f>'136'!$B19</f>
        <v>Singer, Gracie</v>
      </c>
      <c r="I185" t="str">
        <f>'136'!$C19</f>
        <v>Kiefer</v>
      </c>
      <c r="J185">
        <f>'136'!K19</f>
        <v>375.8595</v>
      </c>
      <c r="K185" t="str">
        <f>'136'!$B19</f>
        <v>Singer, Gracie</v>
      </c>
      <c r="L185" t="str">
        <f>'136'!$C19</f>
        <v>Kiefer</v>
      </c>
      <c r="M185" s="7">
        <v>16.0</v>
      </c>
      <c r="N185">
        <f>'150'!N19</f>
        <v>109.844</v>
      </c>
      <c r="O185" t="str">
        <f>'150'!$B19</f>
        <v>Harper, Kylie</v>
      </c>
      <c r="P185" t="str">
        <f>'150'!$C19</f>
        <v>Bristow</v>
      </c>
      <c r="Q185">
        <f>'150'!Q19</f>
        <v>54.922</v>
      </c>
      <c r="R185" t="str">
        <f>'150'!$B19</f>
        <v>Harper, Kylie</v>
      </c>
      <c r="S185" t="str">
        <f>'150'!$C19</f>
        <v>Bristow</v>
      </c>
      <c r="T185">
        <f>'150'!T19</f>
        <v>160.843</v>
      </c>
      <c r="U185" t="str">
        <f>'150'!$B19</f>
        <v>Harper, Kylie</v>
      </c>
      <c r="V185" t="str">
        <f>'150'!$C19</f>
        <v>Bristow</v>
      </c>
      <c r="W185">
        <f>'150'!K19</f>
        <v>325.609</v>
      </c>
      <c r="X185" t="str">
        <f>'150'!$B19</f>
        <v>Harper, Kylie</v>
      </c>
      <c r="Y185" t="str">
        <f>'150'!$C19</f>
        <v>Bristow</v>
      </c>
    </row>
    <row r="186" ht="12.0" customHeight="1">
      <c r="A186">
        <f>'136'!N20</f>
        <v>153.106</v>
      </c>
      <c r="B186" t="str">
        <f>'136'!$B20</f>
        <v>Talavera, Natalie</v>
      </c>
      <c r="C186" t="str">
        <f>'136'!$C20</f>
        <v>Chouteau</v>
      </c>
      <c r="D186">
        <f>'136'!Q20</f>
        <v>74.484</v>
      </c>
      <c r="E186" t="str">
        <f>'136'!$B20</f>
        <v>Talavera, Natalie</v>
      </c>
      <c r="F186" t="str">
        <f>'136'!$C20</f>
        <v>Chouteau</v>
      </c>
      <c r="G186">
        <f>'136'!T20</f>
        <v>157.244</v>
      </c>
      <c r="H186" t="str">
        <f>'136'!$B20</f>
        <v>Talavera, Natalie</v>
      </c>
      <c r="I186" t="str">
        <f>'136'!$C20</f>
        <v>Chouteau</v>
      </c>
      <c r="J186">
        <f>'136'!K20</f>
        <v>384.834</v>
      </c>
      <c r="K186" t="str">
        <f>'136'!$B20</f>
        <v>Talavera, Natalie</v>
      </c>
      <c r="L186" t="str">
        <f>'136'!$C20</f>
        <v>Chouteau</v>
      </c>
      <c r="M186" s="7">
        <v>17.0</v>
      </c>
      <c r="N186">
        <f>'150'!N20</f>
        <v>112.375</v>
      </c>
      <c r="O186" t="str">
        <f>'150'!$B20</f>
        <v>Lentz, Kaylee</v>
      </c>
      <c r="P186" t="str">
        <f>'150'!$C20</f>
        <v>Chelsea</v>
      </c>
      <c r="Q186">
        <f>'150'!Q20</f>
        <v>61.625</v>
      </c>
      <c r="R186" t="str">
        <f>'150'!$B20</f>
        <v>Lentz, Kaylee</v>
      </c>
      <c r="S186" t="str">
        <f>'150'!$C20</f>
        <v>Chelsea</v>
      </c>
      <c r="T186">
        <f>'150'!T20</f>
        <v>119.625</v>
      </c>
      <c r="U186" t="str">
        <f>'150'!$B20</f>
        <v>Lentz, Kaylee</v>
      </c>
      <c r="V186" t="str">
        <f>'150'!$C20</f>
        <v>Chelsea</v>
      </c>
      <c r="W186">
        <f>'150'!K20</f>
        <v>293.625</v>
      </c>
      <c r="X186" t="str">
        <f>'150'!$B20</f>
        <v>Lentz, Kaylee</v>
      </c>
      <c r="Y186" t="str">
        <f>'150'!$C20</f>
        <v>Chelsea</v>
      </c>
    </row>
    <row r="187" ht="12.0" customHeight="1">
      <c r="A187">
        <f>'136'!N21</f>
        <v>159.655</v>
      </c>
      <c r="B187" t="str">
        <f>'136'!$B21</f>
        <v>Baker, Samantha </v>
      </c>
      <c r="C187" t="str">
        <f>'136'!$C21</f>
        <v>Sand Springs</v>
      </c>
      <c r="D187">
        <f>'136'!Q21</f>
        <v>69.04</v>
      </c>
      <c r="E187" t="str">
        <f>'136'!$B21</f>
        <v>Baker, Samantha </v>
      </c>
      <c r="F187" t="str">
        <f>'136'!$C21</f>
        <v>Sand Springs</v>
      </c>
      <c r="G187">
        <f>'136'!T21</f>
        <v>168.285</v>
      </c>
      <c r="H187" t="str">
        <f>'136'!$B21</f>
        <v>Baker, Samantha </v>
      </c>
      <c r="I187" t="str">
        <f>'136'!$C21</f>
        <v>Sand Springs</v>
      </c>
      <c r="J187">
        <f>'136'!K21</f>
        <v>396.98</v>
      </c>
      <c r="K187" t="str">
        <f>'136'!$B21</f>
        <v>Baker, Samantha </v>
      </c>
      <c r="L187" t="str">
        <f>'136'!$C21</f>
        <v>Sand Springs</v>
      </c>
      <c r="M187" s="7">
        <v>18.0</v>
      </c>
      <c r="N187">
        <f>'150'!N21</f>
        <v>103.707</v>
      </c>
      <c r="O187" t="str">
        <f>'150'!$B21</f>
        <v>Johnson, Lexi</v>
      </c>
      <c r="P187" t="str">
        <f>'150'!$C21</f>
        <v>Fairland</v>
      </c>
      <c r="Q187">
        <f>'150'!Q21</f>
        <v>65.297</v>
      </c>
      <c r="R187" t="str">
        <f>'150'!$B21</f>
        <v>Johnson, Lexi</v>
      </c>
      <c r="S187" t="str">
        <f>'150'!$C21</f>
        <v>Fairland</v>
      </c>
      <c r="T187">
        <f>'150'!T21</f>
        <v>126.753</v>
      </c>
      <c r="U187" t="str">
        <f>'150'!$B21</f>
        <v>Johnson, Lexi</v>
      </c>
      <c r="V187" t="str">
        <f>'150'!$C21</f>
        <v>Fairland</v>
      </c>
      <c r="W187">
        <f>'150'!K21</f>
        <v>295.757</v>
      </c>
      <c r="X187" t="str">
        <f>'150'!$B21</f>
        <v>Johnson, Lexi</v>
      </c>
      <c r="Y187" t="str">
        <f>'150'!$C21</f>
        <v>Fairland</v>
      </c>
    </row>
    <row r="188" ht="12.0" customHeight="1">
      <c r="A188">
        <f>'136'!N22</f>
        <v>136.896</v>
      </c>
      <c r="B188" t="str">
        <f>'136'!$B22</f>
        <v>Morales, Alexandera</v>
      </c>
      <c r="C188" t="str">
        <f>'136'!$C22</f>
        <v>Baxter Springs</v>
      </c>
      <c r="D188">
        <f>'136'!Q22</f>
        <v>81.282</v>
      </c>
      <c r="E188" t="str">
        <f>'136'!$B22</f>
        <v>Morales, Alexandera</v>
      </c>
      <c r="F188" t="str">
        <f>'136'!$C22</f>
        <v>Baxter Springs</v>
      </c>
      <c r="G188">
        <f>'136'!T22</f>
        <v>158.286</v>
      </c>
      <c r="H188" t="str">
        <f>'136'!$B22</f>
        <v>Morales, Alexandera</v>
      </c>
      <c r="I188" t="str">
        <f>'136'!$C22</f>
        <v>Baxter Springs</v>
      </c>
      <c r="J188">
        <f>'136'!K22</f>
        <v>376.464</v>
      </c>
      <c r="K188" t="str">
        <f>'136'!$B22</f>
        <v>Morales, Alexandera</v>
      </c>
      <c r="L188" t="str">
        <f>'136'!$C22</f>
        <v>Baxter Springs</v>
      </c>
      <c r="M188" s="7">
        <v>19.0</v>
      </c>
      <c r="N188">
        <f>'150'!N22</f>
        <v>108.4455</v>
      </c>
      <c r="O188" t="str">
        <f>'150'!$B22</f>
        <v>Combs, Noelani</v>
      </c>
      <c r="P188" t="str">
        <f>'150'!$C22</f>
        <v>Catoosa</v>
      </c>
      <c r="Q188">
        <f>'150'!Q22</f>
        <v>0</v>
      </c>
      <c r="R188" t="str">
        <f>'150'!$B22</f>
        <v>Combs, Noelani</v>
      </c>
      <c r="S188" t="str">
        <f>'150'!$C22</f>
        <v>Catoosa</v>
      </c>
      <c r="T188">
        <f>'150'!T22</f>
        <v>175.7565</v>
      </c>
      <c r="U188" t="str">
        <f>'150'!$B22</f>
        <v>Combs, Noelani</v>
      </c>
      <c r="V188" t="str">
        <f>'150'!$C22</f>
        <v>Catoosa</v>
      </c>
      <c r="W188">
        <f>'150'!K22</f>
        <v>284.202</v>
      </c>
      <c r="X188" t="str">
        <f>'150'!$B22</f>
        <v>Combs, Noelani</v>
      </c>
      <c r="Y188" t="str">
        <f>'150'!$C22</f>
        <v>Catoosa</v>
      </c>
    </row>
    <row r="189" ht="12.0" customHeight="1">
      <c r="A189">
        <f>'136'!N23</f>
        <v>157.6185</v>
      </c>
      <c r="B189" t="str">
        <f>'136'!$B23</f>
        <v>Wright,Jocelyn</v>
      </c>
      <c r="C189" t="str">
        <f>'136'!$C23</f>
        <v>Sand Springs</v>
      </c>
      <c r="D189">
        <f>'136'!Q23</f>
        <v>0</v>
      </c>
      <c r="E189" t="str">
        <f>'136'!$B23</f>
        <v>Wright,Jocelyn</v>
      </c>
      <c r="F189" t="str">
        <f>'136'!$C23</f>
        <v>Sand Springs</v>
      </c>
      <c r="G189">
        <f>'136'!T23</f>
        <v>185.909</v>
      </c>
      <c r="H189" t="str">
        <f>'136'!$B23</f>
        <v>Wright,Jocelyn</v>
      </c>
      <c r="I189" t="str">
        <f>'136'!$C23</f>
        <v>Sand Springs</v>
      </c>
      <c r="J189">
        <f>'136'!K23</f>
        <v>343.5275</v>
      </c>
      <c r="K189" t="str">
        <f>'136'!$B23</f>
        <v>Wright,Jocelyn</v>
      </c>
      <c r="L189" t="str">
        <f>'136'!$C23</f>
        <v>Sand Springs</v>
      </c>
      <c r="M189" s="7">
        <v>20.0</v>
      </c>
      <c r="N189">
        <f>'150'!N23</f>
        <v>56.0925</v>
      </c>
      <c r="O189" t="str">
        <f>'150'!$B23</f>
        <v>Myers, Josie</v>
      </c>
      <c r="P189" t="str">
        <f>'150'!$C23</f>
        <v>Sand Springs</v>
      </c>
      <c r="Q189">
        <f>'150'!Q23</f>
        <v>37.395</v>
      </c>
      <c r="R189" t="str">
        <f>'150'!$B23</f>
        <v>Myers, Josie</v>
      </c>
      <c r="S189" t="str">
        <f>'150'!$C23</f>
        <v>Sand Springs</v>
      </c>
      <c r="T189">
        <f>'150'!T23</f>
        <v>123.4035</v>
      </c>
      <c r="U189" t="str">
        <f>'150'!$B23</f>
        <v>Myers, Josie</v>
      </c>
      <c r="V189" t="str">
        <f>'150'!$C23</f>
        <v>Sand Springs</v>
      </c>
      <c r="W189">
        <f>'150'!K23</f>
        <v>216.891</v>
      </c>
      <c r="X189" t="str">
        <f>'150'!$B23</f>
        <v>Myers, Josie</v>
      </c>
      <c r="Y189" t="str">
        <f>'150'!$C23</f>
        <v>Sand Springs</v>
      </c>
    </row>
    <row r="190" ht="12.0" customHeight="1">
      <c r="A190">
        <f>'136'!N24</f>
        <v>119.784</v>
      </c>
      <c r="B190" t="str">
        <f>'136'!$B24</f>
        <v>Snyder, Daffaney</v>
      </c>
      <c r="C190" t="str">
        <f>'136'!$C24</f>
        <v>Sand Springs</v>
      </c>
      <c r="D190">
        <f>'136'!Q24</f>
        <v>77.004</v>
      </c>
      <c r="E190" t="str">
        <f>'136'!$B24</f>
        <v>Snyder, Daffaney</v>
      </c>
      <c r="F190" t="str">
        <f>'136'!$C24</f>
        <v>Sand Springs</v>
      </c>
      <c r="G190">
        <f>'136'!T24</f>
        <v>154.008</v>
      </c>
      <c r="H190" t="str">
        <f>'136'!$B24</f>
        <v>Snyder, Daffaney</v>
      </c>
      <c r="I190" t="str">
        <f>'136'!$C24</f>
        <v>Sand Springs</v>
      </c>
      <c r="J190">
        <f>'136'!K24</f>
        <v>350.796</v>
      </c>
      <c r="K190" t="str">
        <f>'136'!$B24</f>
        <v>Snyder, Daffaney</v>
      </c>
      <c r="L190" t="str">
        <f>'136'!$C24</f>
        <v>Sand Springs</v>
      </c>
      <c r="M190" s="7">
        <v>21.0</v>
      </c>
      <c r="N190">
        <f>'150'!N24</f>
        <v>0</v>
      </c>
      <c r="O190" t="str">
        <f>'150'!$B24</f>
        <v>Anderson, Ella</v>
      </c>
      <c r="P190" t="str">
        <f>'150'!$C24</f>
        <v>Carl Junction</v>
      </c>
      <c r="Q190">
        <f>'150'!Q24</f>
        <v>66.215</v>
      </c>
      <c r="R190" t="str">
        <f>'150'!$B24</f>
        <v>Anderson, Ella</v>
      </c>
      <c r="S190" t="str">
        <f>'150'!$C24</f>
        <v>Carl Junction</v>
      </c>
      <c r="T190">
        <f>'150'!T24</f>
        <v>136.325</v>
      </c>
      <c r="U190" t="str">
        <f>'150'!$B24</f>
        <v>Anderson, Ella</v>
      </c>
      <c r="V190" t="str">
        <f>'150'!$C24</f>
        <v>Carl Junction</v>
      </c>
      <c r="W190">
        <f>'150'!K24</f>
        <v>202.54</v>
      </c>
      <c r="X190" t="str">
        <f>'150'!$B24</f>
        <v>Anderson, Ella</v>
      </c>
      <c r="Y190" t="str">
        <f>'150'!$C24</f>
        <v>Carl Junction</v>
      </c>
    </row>
    <row r="191" ht="12.0" customHeight="1">
      <c r="A191">
        <f>'136'!N25</f>
        <v>132.945</v>
      </c>
      <c r="B191" t="str">
        <f>'136'!$B25</f>
        <v>Murnell,Sheridien</v>
      </c>
      <c r="C191" t="str">
        <f>'136'!$C25</f>
        <v>Kiefer</v>
      </c>
      <c r="D191">
        <f>'136'!Q25</f>
        <v>62.041</v>
      </c>
      <c r="E191" t="str">
        <f>'136'!$B25</f>
        <v>Murnell,Sheridien</v>
      </c>
      <c r="F191" t="str">
        <f>'136'!$C25</f>
        <v>Kiefer</v>
      </c>
      <c r="G191">
        <f>'136'!T25</f>
        <v>163.9655</v>
      </c>
      <c r="H191" t="str">
        <f>'136'!$B25</f>
        <v>Murnell,Sheridien</v>
      </c>
      <c r="I191" t="str">
        <f>'136'!$C25</f>
        <v>Kiefer</v>
      </c>
      <c r="J191">
        <f>'136'!K25</f>
        <v>358.9515</v>
      </c>
      <c r="K191" t="str">
        <f>'136'!$B25</f>
        <v>Murnell,Sheridien</v>
      </c>
      <c r="L191" t="str">
        <f>'136'!$C25</f>
        <v>Kiefer</v>
      </c>
      <c r="M191" s="7">
        <v>22.0</v>
      </c>
      <c r="N191">
        <f>'150'!N25</f>
        <v>0</v>
      </c>
      <c r="O191" t="str">
        <f>'150'!$B25</f>
        <v/>
      </c>
      <c r="P191" t="str">
        <f>'150'!$C25</f>
        <v/>
      </c>
      <c r="Q191">
        <f>'150'!Q25</f>
        <v>0</v>
      </c>
      <c r="R191" t="str">
        <f>'150'!$B25</f>
        <v/>
      </c>
      <c r="S191" t="str">
        <f>'150'!$C25</f>
        <v/>
      </c>
      <c r="T191">
        <f>'150'!T25</f>
        <v>0</v>
      </c>
      <c r="U191" t="str">
        <f>'150'!$B25</f>
        <v/>
      </c>
      <c r="V191" t="str">
        <f>'150'!$C25</f>
        <v/>
      </c>
      <c r="W191">
        <f>'150'!K25</f>
        <v>0</v>
      </c>
      <c r="X191" t="str">
        <f>'150'!$B25</f>
        <v/>
      </c>
      <c r="Y191" t="str">
        <f>'150'!$C25</f>
        <v/>
      </c>
    </row>
    <row r="192" ht="12.0" customHeight="1">
      <c r="A192">
        <f>'136'!N26</f>
        <v>128.34</v>
      </c>
      <c r="B192" t="str">
        <f>'136'!$B26</f>
        <v>Trammell, Blakeleigh</v>
      </c>
      <c r="C192" t="str">
        <f>'136'!$C26</f>
        <v>Kiefer</v>
      </c>
      <c r="D192">
        <f>'136'!Q26</f>
        <v>64.17</v>
      </c>
      <c r="E192" t="str">
        <f>'136'!$B26</f>
        <v>Trammell, Blakeleigh</v>
      </c>
      <c r="F192" t="str">
        <f>'136'!$C26</f>
        <v>Kiefer</v>
      </c>
      <c r="G192">
        <f>'136'!T26</f>
        <v>149.73</v>
      </c>
      <c r="H192" t="str">
        <f>'136'!$B26</f>
        <v>Trammell, Blakeleigh</v>
      </c>
      <c r="I192" t="str">
        <f>'136'!$C26</f>
        <v>Kiefer</v>
      </c>
      <c r="J192">
        <f>'136'!K26</f>
        <v>342.24</v>
      </c>
      <c r="K192" t="str">
        <f>'136'!$B26</f>
        <v>Trammell, Blakeleigh</v>
      </c>
      <c r="L192" t="str">
        <f>'136'!$C26</f>
        <v>Kiefer</v>
      </c>
      <c r="M192" s="7">
        <v>23.0</v>
      </c>
      <c r="N192">
        <f>'150'!N26</f>
        <v>0</v>
      </c>
      <c r="O192" t="str">
        <f>'150'!$B26</f>
        <v/>
      </c>
      <c r="P192" t="str">
        <f>'150'!$C26</f>
        <v/>
      </c>
      <c r="Q192">
        <f>'150'!Q26</f>
        <v>0</v>
      </c>
      <c r="R192" t="str">
        <f>'150'!$B26</f>
        <v/>
      </c>
      <c r="S192" t="str">
        <f>'150'!$C26</f>
        <v/>
      </c>
      <c r="T192">
        <f>'150'!T26</f>
        <v>0</v>
      </c>
      <c r="U192" t="str">
        <f>'150'!$B26</f>
        <v/>
      </c>
      <c r="V192" t="str">
        <f>'150'!$C26</f>
        <v/>
      </c>
      <c r="W192">
        <f>'150'!K26</f>
        <v>0</v>
      </c>
      <c r="X192" t="str">
        <f>'150'!$B26</f>
        <v/>
      </c>
      <c r="Y192" t="str">
        <f>'150'!$C26</f>
        <v/>
      </c>
    </row>
    <row r="193" ht="12.0" customHeight="1">
      <c r="A193">
        <f>'136'!N27</f>
        <v>128.5135</v>
      </c>
      <c r="B193" t="str">
        <f>'136'!$B27</f>
        <v>Halford, Riley</v>
      </c>
      <c r="C193" t="str">
        <f>'136'!$C27</f>
        <v>Bristow </v>
      </c>
      <c r="D193">
        <f>'136'!Q27</f>
        <v>70.904</v>
      </c>
      <c r="E193" t="str">
        <f>'136'!$B27</f>
        <v>Halford, Riley</v>
      </c>
      <c r="F193" t="str">
        <f>'136'!$C27</f>
        <v>Bristow </v>
      </c>
      <c r="G193">
        <f>'136'!T27</f>
        <v>155.1025</v>
      </c>
      <c r="H193" t="str">
        <f>'136'!$B27</f>
        <v>Halford, Riley</v>
      </c>
      <c r="I193" t="str">
        <f>'136'!$C27</f>
        <v>Bristow </v>
      </c>
      <c r="J193">
        <f>'136'!K27</f>
        <v>354.52</v>
      </c>
      <c r="K193" t="str">
        <f>'136'!$B27</f>
        <v>Halford, Riley</v>
      </c>
      <c r="L193" t="str">
        <f>'136'!$C27</f>
        <v>Bristow </v>
      </c>
      <c r="M193" s="7">
        <v>24.0</v>
      </c>
      <c r="N193">
        <f>'150'!N27</f>
        <v>0</v>
      </c>
      <c r="O193" t="str">
        <f>'150'!$B27</f>
        <v/>
      </c>
      <c r="P193" t="str">
        <f>'150'!$C27</f>
        <v/>
      </c>
      <c r="Q193">
        <f>'150'!Q27</f>
        <v>0</v>
      </c>
      <c r="R193" t="str">
        <f>'150'!$B27</f>
        <v/>
      </c>
      <c r="S193" t="str">
        <f>'150'!$C27</f>
        <v/>
      </c>
      <c r="T193">
        <f>'150'!T27</f>
        <v>0</v>
      </c>
      <c r="U193" t="str">
        <f>'150'!$B27</f>
        <v/>
      </c>
      <c r="V193" t="str">
        <f>'150'!$C27</f>
        <v/>
      </c>
      <c r="W193">
        <f>'150'!K27</f>
        <v>0</v>
      </c>
      <c r="X193" t="str">
        <f>'150'!$B27</f>
        <v/>
      </c>
      <c r="Y193" t="str">
        <f>'150'!$C27</f>
        <v/>
      </c>
    </row>
    <row r="194" ht="12.0" customHeight="1">
      <c r="A194">
        <f>'136'!N28</f>
        <v>127.376</v>
      </c>
      <c r="B194" t="str">
        <f>'136'!$B28</f>
        <v>Jasperson, Brooke</v>
      </c>
      <c r="C194" t="str">
        <f>'136'!$C28</f>
        <v>Carl Junction</v>
      </c>
      <c r="D194">
        <f>'136'!Q28</f>
        <v>67.6685</v>
      </c>
      <c r="E194" t="str">
        <f>'136'!$B28</f>
        <v>Jasperson, Brooke</v>
      </c>
      <c r="F194" t="str">
        <f>'136'!$C28</f>
        <v>Carl Junction</v>
      </c>
      <c r="G194">
        <f>'136'!T28</f>
        <v>107.4735</v>
      </c>
      <c r="H194" t="str">
        <f>'136'!$B28</f>
        <v>Jasperson, Brooke</v>
      </c>
      <c r="I194" t="str">
        <f>'136'!$C28</f>
        <v>Carl Junction</v>
      </c>
      <c r="J194">
        <f>'136'!K28</f>
        <v>302.518</v>
      </c>
      <c r="K194" t="str">
        <f>'136'!$B28</f>
        <v>Jasperson, Brooke</v>
      </c>
      <c r="L194" t="str">
        <f>'136'!$C28</f>
        <v>Carl Junction</v>
      </c>
      <c r="M194" s="7">
        <v>25.0</v>
      </c>
      <c r="N194">
        <f>'150'!N28</f>
        <v>0</v>
      </c>
      <c r="O194" t="str">
        <f>'150'!$B28</f>
        <v/>
      </c>
      <c r="P194" t="str">
        <f>'150'!$C28</f>
        <v/>
      </c>
      <c r="Q194">
        <f>'150'!Q28</f>
        <v>0</v>
      </c>
      <c r="R194" t="str">
        <f>'150'!$B28</f>
        <v/>
      </c>
      <c r="S194" t="str">
        <f>'150'!$C28</f>
        <v/>
      </c>
      <c r="T194">
        <f>'150'!T28</f>
        <v>0</v>
      </c>
      <c r="U194" t="str">
        <f>'150'!$B28</f>
        <v/>
      </c>
      <c r="V194" t="str">
        <f>'150'!$C28</f>
        <v/>
      </c>
      <c r="W194">
        <f>'150'!K28</f>
        <v>0</v>
      </c>
      <c r="X194" t="str">
        <f>'150'!$B28</f>
        <v/>
      </c>
      <c r="Y194" t="str">
        <f>'150'!$C28</f>
        <v/>
      </c>
    </row>
    <row r="195" ht="12.0" customHeight="1">
      <c r="A195">
        <f>'136'!N29</f>
        <v>114.5205</v>
      </c>
      <c r="B195" t="str">
        <f>'136'!$B29</f>
        <v>Sanders, Chloe</v>
      </c>
      <c r="C195" t="str">
        <f>'136'!$C29</f>
        <v>Liberty </v>
      </c>
      <c r="D195">
        <f>'136'!Q29</f>
        <v>63.6225</v>
      </c>
      <c r="E195" t="str">
        <f>'136'!$B29</f>
        <v>Sanders, Chloe</v>
      </c>
      <c r="F195" t="str">
        <f>'136'!$C29</f>
        <v>Liberty </v>
      </c>
      <c r="G195">
        <f>'136'!T29</f>
        <v>135.728</v>
      </c>
      <c r="H195" t="str">
        <f>'136'!$B29</f>
        <v>Sanders, Chloe</v>
      </c>
      <c r="I195" t="str">
        <f>'136'!$C29</f>
        <v>Liberty </v>
      </c>
      <c r="J195">
        <f>'136'!K29</f>
        <v>313.871</v>
      </c>
      <c r="K195" t="str">
        <f>'136'!$B29</f>
        <v>Sanders, Chloe</v>
      </c>
      <c r="L195" t="str">
        <f>'136'!$C29</f>
        <v>Liberty </v>
      </c>
      <c r="M195" s="7">
        <v>26.0</v>
      </c>
      <c r="N195">
        <f>'150'!N29</f>
        <v>0</v>
      </c>
      <c r="O195" t="str">
        <f>'150'!$B29</f>
        <v/>
      </c>
      <c r="P195" t="str">
        <f>'150'!$C29</f>
        <v/>
      </c>
      <c r="Q195">
        <f>'150'!Q29</f>
        <v>0</v>
      </c>
      <c r="R195" t="str">
        <f>'150'!$B29</f>
        <v/>
      </c>
      <c r="S195" t="str">
        <f>'150'!$C29</f>
        <v/>
      </c>
      <c r="T195">
        <f>'150'!T29</f>
        <v>0</v>
      </c>
      <c r="U195" t="str">
        <f>'150'!$B29</f>
        <v/>
      </c>
      <c r="V195" t="str">
        <f>'150'!$C29</f>
        <v/>
      </c>
      <c r="W195">
        <f>'150'!K29</f>
        <v>0</v>
      </c>
      <c r="X195" t="str">
        <f>'150'!$B29</f>
        <v/>
      </c>
      <c r="Y195" t="str">
        <f>'150'!$C29</f>
        <v/>
      </c>
    </row>
    <row r="196" ht="12.0" customHeight="1">
      <c r="A196">
        <f>'136'!N30</f>
        <v>136.896</v>
      </c>
      <c r="B196" t="str">
        <f>'136'!$B30</f>
        <v>Haynes, Gabriella</v>
      </c>
      <c r="C196" t="str">
        <f>'136'!$C30</f>
        <v>Sand Springs</v>
      </c>
      <c r="D196">
        <f>'136'!Q30</f>
        <v>0</v>
      </c>
      <c r="E196" t="str">
        <f>'136'!$B30</f>
        <v>Haynes, Gabriella</v>
      </c>
      <c r="F196" t="str">
        <f>'136'!$C30</f>
        <v>Sand Springs</v>
      </c>
      <c r="G196">
        <f>'136'!T30</f>
        <v>175.398</v>
      </c>
      <c r="H196" t="str">
        <f>'136'!$B30</f>
        <v>Haynes, Gabriella</v>
      </c>
      <c r="I196" t="str">
        <f>'136'!$C30</f>
        <v>Sand Springs</v>
      </c>
      <c r="J196">
        <f>'136'!K30</f>
        <v>312.294</v>
      </c>
      <c r="K196" t="str">
        <f>'136'!$B30</f>
        <v>Haynes, Gabriella</v>
      </c>
      <c r="L196" t="str">
        <f>'136'!$C30</f>
        <v>Sand Springs</v>
      </c>
      <c r="M196" s="7">
        <v>27.0</v>
      </c>
      <c r="N196">
        <f>'150'!N30</f>
        <v>0</v>
      </c>
      <c r="O196" t="str">
        <f>'150'!$B30</f>
        <v/>
      </c>
      <c r="P196" t="str">
        <f>'150'!$C30</f>
        <v/>
      </c>
      <c r="Q196">
        <f>'150'!Q30</f>
        <v>0</v>
      </c>
      <c r="R196" t="str">
        <f>'150'!$B30</f>
        <v/>
      </c>
      <c r="S196" t="str">
        <f>'150'!$C30</f>
        <v/>
      </c>
      <c r="T196">
        <f>'150'!T30</f>
        <v>0</v>
      </c>
      <c r="U196" t="str">
        <f>'150'!$B30</f>
        <v/>
      </c>
      <c r="V196" t="str">
        <f>'150'!$C30</f>
        <v/>
      </c>
      <c r="W196">
        <f>'150'!K30</f>
        <v>0</v>
      </c>
      <c r="X196" t="str">
        <f>'150'!$B30</f>
        <v/>
      </c>
      <c r="Y196" t="str">
        <f>'150'!$C30</f>
        <v/>
      </c>
    </row>
    <row r="197" ht="12.0" customHeight="1">
      <c r="A197">
        <f>'136'!N31</f>
        <v>0</v>
      </c>
      <c r="B197" t="str">
        <f>'136'!$B31</f>
        <v>Blaney, Jazmyne </v>
      </c>
      <c r="C197" t="str">
        <f>'136'!$C31</f>
        <v>Carl Junction</v>
      </c>
      <c r="D197">
        <f>'136'!Q31</f>
        <v>93.0615</v>
      </c>
      <c r="E197" t="str">
        <f>'136'!$B31</f>
        <v>Blaney, Jazmyne </v>
      </c>
      <c r="F197" t="str">
        <f>'136'!$C31</f>
        <v>Carl Junction</v>
      </c>
      <c r="G197">
        <f>'136'!T31</f>
        <v>190.5545</v>
      </c>
      <c r="H197" t="str">
        <f>'136'!$B31</f>
        <v>Blaney, Jazmyne </v>
      </c>
      <c r="I197" t="str">
        <f>'136'!$C31</f>
        <v>Carl Junction</v>
      </c>
      <c r="J197">
        <f>'136'!K31</f>
        <v>283.616</v>
      </c>
      <c r="K197" t="str">
        <f>'136'!$B31</f>
        <v>Blaney, Jazmyne </v>
      </c>
      <c r="L197" t="str">
        <f>'136'!$C31</f>
        <v>Carl Junction</v>
      </c>
      <c r="M197" s="7">
        <v>28.0</v>
      </c>
      <c r="N197">
        <f>'150'!N31</f>
        <v>0</v>
      </c>
      <c r="O197" t="str">
        <f>'150'!$B31</f>
        <v/>
      </c>
      <c r="P197" t="str">
        <f>'150'!$C31</f>
        <v/>
      </c>
      <c r="Q197">
        <f>'150'!Q31</f>
        <v>0</v>
      </c>
      <c r="R197" t="str">
        <f>'150'!$B31</f>
        <v/>
      </c>
      <c r="S197" t="str">
        <f>'150'!$C31</f>
        <v/>
      </c>
      <c r="T197">
        <f>'150'!T31</f>
        <v>0</v>
      </c>
      <c r="U197" t="str">
        <f>'150'!$B31</f>
        <v/>
      </c>
      <c r="V197" t="str">
        <f>'150'!$C31</f>
        <v/>
      </c>
      <c r="W197">
        <f>'150'!K31</f>
        <v>0</v>
      </c>
      <c r="X197" t="str">
        <f>'150'!$B31</f>
        <v/>
      </c>
      <c r="Y197" t="str">
        <f>'150'!$C31</f>
        <v/>
      </c>
    </row>
    <row r="198" ht="12.0" customHeight="1">
      <c r="A198">
        <f>'136'!N32</f>
        <v>0</v>
      </c>
      <c r="B198" t="str">
        <f>'136'!$B32</f>
        <v>Jacobs, Mia</v>
      </c>
      <c r="C198" t="str">
        <f>'136'!$C32</f>
        <v>Fairland</v>
      </c>
      <c r="D198">
        <f>'136'!Q32</f>
        <v>76.209</v>
      </c>
      <c r="E198" t="str">
        <f>'136'!$B32</f>
        <v>Jacobs, Mia</v>
      </c>
      <c r="F198" t="str">
        <f>'136'!$C32</f>
        <v>Fairland</v>
      </c>
      <c r="G198">
        <f>'136'!T32</f>
        <v>128.352</v>
      </c>
      <c r="H198" t="str">
        <f>'136'!$B32</f>
        <v>Jacobs, Mia</v>
      </c>
      <c r="I198" t="str">
        <f>'136'!$C32</f>
        <v>Fairland</v>
      </c>
      <c r="J198">
        <f>'136'!K32</f>
        <v>204.561</v>
      </c>
      <c r="K198" t="str">
        <f>'136'!$B32</f>
        <v>Jacobs, Mia</v>
      </c>
      <c r="L198" t="str">
        <f>'136'!$C32</f>
        <v>Fairland</v>
      </c>
      <c r="M198" s="7">
        <v>29.0</v>
      </c>
      <c r="N198">
        <f>'150'!N32</f>
        <v>0</v>
      </c>
      <c r="O198" t="str">
        <f>'150'!$B32</f>
        <v/>
      </c>
      <c r="P198" t="str">
        <f>'150'!$C32</f>
        <v/>
      </c>
      <c r="Q198">
        <f>'150'!Q32</f>
        <v>0</v>
      </c>
      <c r="R198" t="str">
        <f>'150'!$B32</f>
        <v/>
      </c>
      <c r="S198" t="str">
        <f>'150'!$C32</f>
        <v/>
      </c>
      <c r="T198">
        <f>'150'!T32</f>
        <v>0</v>
      </c>
      <c r="U198" t="str">
        <f>'150'!$B32</f>
        <v/>
      </c>
      <c r="V198" t="str">
        <f>'150'!$C32</f>
        <v/>
      </c>
      <c r="W198">
        <f>'150'!K32</f>
        <v>0</v>
      </c>
      <c r="X198" t="str">
        <f>'150'!$B32</f>
        <v/>
      </c>
      <c r="Y198" t="str">
        <f>'150'!$C32</f>
        <v/>
      </c>
    </row>
    <row r="199" ht="12.0" customHeight="1">
      <c r="A199">
        <f>'136'!N33</f>
        <v>0</v>
      </c>
      <c r="B199" t="str">
        <f>'136'!$B33</f>
        <v/>
      </c>
      <c r="C199" t="str">
        <f>'136'!$C33</f>
        <v/>
      </c>
      <c r="D199">
        <f>'136'!Q33</f>
        <v>0</v>
      </c>
      <c r="E199" t="str">
        <f>'136'!$B33</f>
        <v/>
      </c>
      <c r="F199" t="str">
        <f>'136'!$C33</f>
        <v/>
      </c>
      <c r="G199">
        <f>'136'!T33</f>
        <v>0</v>
      </c>
      <c r="H199" t="str">
        <f>'136'!$B33</f>
        <v/>
      </c>
      <c r="I199" t="str">
        <f>'136'!$C33</f>
        <v/>
      </c>
      <c r="J199">
        <f>'136'!K33</f>
        <v>0</v>
      </c>
      <c r="K199" t="str">
        <f>'136'!$B33</f>
        <v/>
      </c>
      <c r="L199" t="str">
        <f>'136'!$C33</f>
        <v/>
      </c>
      <c r="M199" s="7">
        <v>30.0</v>
      </c>
      <c r="N199">
        <f>'150'!N33</f>
        <v>0</v>
      </c>
      <c r="O199" t="str">
        <f>'150'!$B33</f>
        <v/>
      </c>
      <c r="P199" t="str">
        <f>'150'!$C33</f>
        <v/>
      </c>
      <c r="Q199">
        <f>'150'!Q33</f>
        <v>0</v>
      </c>
      <c r="R199" t="str">
        <f>'150'!$B33</f>
        <v/>
      </c>
      <c r="S199" t="str">
        <f>'150'!$C33</f>
        <v/>
      </c>
      <c r="T199">
        <f>'150'!T33</f>
        <v>0</v>
      </c>
      <c r="U199" t="str">
        <f>'150'!$B33</f>
        <v/>
      </c>
      <c r="V199" t="str">
        <f>'150'!$C33</f>
        <v/>
      </c>
      <c r="W199">
        <f>'150'!K33</f>
        <v>0</v>
      </c>
      <c r="X199" t="str">
        <f>'150'!$B33</f>
        <v/>
      </c>
      <c r="Y199" t="str">
        <f>'150'!$C33</f>
        <v/>
      </c>
    </row>
    <row r="200" ht="12.0" customHeight="1">
      <c r="A200">
        <f>'136'!N34</f>
        <v>0</v>
      </c>
      <c r="B200" t="str">
        <f>'136'!$B34</f>
        <v/>
      </c>
      <c r="C200" t="str">
        <f>'136'!$C34</f>
        <v/>
      </c>
      <c r="D200">
        <f>'136'!Q34</f>
        <v>0</v>
      </c>
      <c r="E200" t="str">
        <f>'136'!$B34</f>
        <v/>
      </c>
      <c r="F200" t="str">
        <f>'136'!$C34</f>
        <v/>
      </c>
      <c r="G200">
        <f>'136'!T34</f>
        <v>0</v>
      </c>
      <c r="H200" t="str">
        <f>'136'!$B34</f>
        <v/>
      </c>
      <c r="I200" t="str">
        <f>'136'!$C34</f>
        <v/>
      </c>
      <c r="J200">
        <f>'136'!K34</f>
        <v>0</v>
      </c>
      <c r="K200" t="str">
        <f>'136'!$B34</f>
        <v/>
      </c>
      <c r="L200" t="str">
        <f>'136'!$C34</f>
        <v/>
      </c>
      <c r="M200" s="7">
        <v>31.0</v>
      </c>
      <c r="N200">
        <f>'150'!N34</f>
        <v>0</v>
      </c>
      <c r="O200" t="str">
        <f>'150'!$B34</f>
        <v/>
      </c>
      <c r="P200" t="str">
        <f>'150'!$C34</f>
        <v/>
      </c>
      <c r="Q200">
        <f>'150'!Q34</f>
        <v>0</v>
      </c>
      <c r="R200" t="str">
        <f>'150'!$B34</f>
        <v/>
      </c>
      <c r="S200" t="str">
        <f>'150'!$C34</f>
        <v/>
      </c>
      <c r="T200">
        <f>'150'!T34</f>
        <v>0</v>
      </c>
      <c r="U200" t="str">
        <f>'150'!$B34</f>
        <v/>
      </c>
      <c r="V200" t="str">
        <f>'150'!$C34</f>
        <v/>
      </c>
      <c r="W200">
        <f>'150'!K34</f>
        <v>0</v>
      </c>
      <c r="X200" t="str">
        <f>'150'!$B34</f>
        <v/>
      </c>
      <c r="Y200" t="str">
        <f>'150'!$C34</f>
        <v/>
      </c>
    </row>
    <row r="201" ht="12.0" customHeight="1">
      <c r="A201">
        <f>'136'!N35</f>
        <v>0</v>
      </c>
      <c r="B201" t="str">
        <f>'136'!$B35</f>
        <v/>
      </c>
      <c r="C201" t="str">
        <f>'136'!$C35</f>
        <v/>
      </c>
      <c r="D201">
        <f>'136'!Q35</f>
        <v>0</v>
      </c>
      <c r="E201" t="str">
        <f>'136'!$B35</f>
        <v/>
      </c>
      <c r="F201" t="str">
        <f>'136'!$C35</f>
        <v/>
      </c>
      <c r="G201">
        <f>'136'!T35</f>
        <v>0</v>
      </c>
      <c r="H201" t="str">
        <f>'136'!$B35</f>
        <v/>
      </c>
      <c r="I201" t="str">
        <f>'136'!$C35</f>
        <v/>
      </c>
      <c r="J201">
        <f>'136'!K35</f>
        <v>0</v>
      </c>
      <c r="K201" t="str">
        <f>'136'!$B35</f>
        <v/>
      </c>
      <c r="L201" t="str">
        <f>'136'!$C35</f>
        <v/>
      </c>
      <c r="M201" s="7">
        <v>32.0</v>
      </c>
      <c r="N201">
        <f>'150'!N35</f>
        <v>0</v>
      </c>
      <c r="O201" t="str">
        <f>'150'!$B35</f>
        <v/>
      </c>
      <c r="P201" t="str">
        <f>'150'!$C35</f>
        <v/>
      </c>
      <c r="Q201">
        <f>'150'!Q35</f>
        <v>0</v>
      </c>
      <c r="R201" t="str">
        <f>'150'!$B35</f>
        <v/>
      </c>
      <c r="S201" t="str">
        <f>'150'!$C35</f>
        <v/>
      </c>
      <c r="T201">
        <f>'150'!T35</f>
        <v>0</v>
      </c>
      <c r="U201" t="str">
        <f>'150'!$B35</f>
        <v/>
      </c>
      <c r="V201" t="str">
        <f>'150'!$C35</f>
        <v/>
      </c>
      <c r="W201">
        <f>'150'!K35</f>
        <v>0</v>
      </c>
      <c r="X201" t="str">
        <f>'150'!$B35</f>
        <v/>
      </c>
      <c r="Y201" t="str">
        <f>'150'!$C35</f>
        <v/>
      </c>
    </row>
    <row r="202" ht="12.0" customHeight="1">
      <c r="A202">
        <f>'136'!N36</f>
        <v>0</v>
      </c>
      <c r="B202" t="str">
        <f>'136'!$B36</f>
        <v/>
      </c>
      <c r="C202" t="str">
        <f>'136'!$C36</f>
        <v/>
      </c>
      <c r="D202">
        <f>'136'!Q36</f>
        <v>0</v>
      </c>
      <c r="E202" t="str">
        <f>'136'!$B36</f>
        <v/>
      </c>
      <c r="F202" t="str">
        <f>'136'!$C36</f>
        <v/>
      </c>
      <c r="G202">
        <f>'136'!T36</f>
        <v>0</v>
      </c>
      <c r="H202" t="str">
        <f>'136'!$B36</f>
        <v/>
      </c>
      <c r="I202" t="str">
        <f>'136'!$C36</f>
        <v/>
      </c>
      <c r="J202">
        <f>'136'!K36</f>
        <v>0</v>
      </c>
      <c r="K202" t="str">
        <f>'136'!$B36</f>
        <v/>
      </c>
      <c r="L202" t="str">
        <f>'136'!$C36</f>
        <v/>
      </c>
      <c r="M202" s="7">
        <v>33.0</v>
      </c>
      <c r="N202">
        <f>'150'!N36</f>
        <v>0</v>
      </c>
      <c r="O202" t="str">
        <f>'150'!$B36</f>
        <v/>
      </c>
      <c r="P202" t="str">
        <f>'150'!$C36</f>
        <v/>
      </c>
      <c r="Q202">
        <f>'150'!Q36</f>
        <v>0</v>
      </c>
      <c r="R202" t="str">
        <f>'150'!$B36</f>
        <v/>
      </c>
      <c r="S202" t="str">
        <f>'150'!$C36</f>
        <v/>
      </c>
      <c r="T202">
        <f>'150'!T36</f>
        <v>0</v>
      </c>
      <c r="U202" t="str">
        <f>'150'!$B36</f>
        <v/>
      </c>
      <c r="V202" t="str">
        <f>'150'!$C36</f>
        <v/>
      </c>
      <c r="W202">
        <f>'150'!K36</f>
        <v>0</v>
      </c>
      <c r="X202" t="str">
        <f>'150'!$B36</f>
        <v/>
      </c>
      <c r="Y202" t="str">
        <f>'150'!$C36</f>
        <v/>
      </c>
    </row>
    <row r="203" ht="12.0" customHeight="1">
      <c r="A203">
        <f>'136'!N37</f>
        <v>0</v>
      </c>
      <c r="B203" t="str">
        <f>'136'!$B37</f>
        <v/>
      </c>
      <c r="C203" t="str">
        <f>'136'!$C37</f>
        <v/>
      </c>
      <c r="D203">
        <f>'136'!Q37</f>
        <v>0</v>
      </c>
      <c r="E203" t="str">
        <f>'136'!$B37</f>
        <v/>
      </c>
      <c r="F203" t="str">
        <f>'136'!$C37</f>
        <v/>
      </c>
      <c r="G203">
        <f>'136'!T37</f>
        <v>0</v>
      </c>
      <c r="H203" t="str">
        <f>'136'!$B37</f>
        <v/>
      </c>
      <c r="I203" t="str">
        <f>'136'!$C37</f>
        <v/>
      </c>
      <c r="J203">
        <f>'136'!K37</f>
        <v>0</v>
      </c>
      <c r="K203" t="str">
        <f>'136'!$B37</f>
        <v/>
      </c>
      <c r="L203" t="str">
        <f>'136'!$C37</f>
        <v/>
      </c>
      <c r="M203" s="7">
        <v>34.0</v>
      </c>
      <c r="N203">
        <f>'150'!N37</f>
        <v>0</v>
      </c>
      <c r="O203" t="str">
        <f>'150'!$B37</f>
        <v/>
      </c>
      <c r="P203" t="str">
        <f>'150'!$C37</f>
        <v/>
      </c>
      <c r="Q203">
        <f>'150'!Q37</f>
        <v>0</v>
      </c>
      <c r="R203" t="str">
        <f>'150'!$B37</f>
        <v/>
      </c>
      <c r="S203" t="str">
        <f>'150'!$C37</f>
        <v/>
      </c>
      <c r="T203">
        <f>'150'!T37</f>
        <v>0</v>
      </c>
      <c r="U203" t="str">
        <f>'150'!$B37</f>
        <v/>
      </c>
      <c r="V203" t="str">
        <f>'150'!$C37</f>
        <v/>
      </c>
      <c r="W203">
        <f>'150'!K37</f>
        <v>0</v>
      </c>
      <c r="X203" t="str">
        <f>'150'!$B37</f>
        <v/>
      </c>
      <c r="Y203" t="str">
        <f>'150'!$C37</f>
        <v/>
      </c>
    </row>
    <row r="204" ht="12.0" customHeight="1">
      <c r="A204">
        <f>'136'!N38</f>
        <v>0</v>
      </c>
      <c r="B204" t="str">
        <f>'136'!$B38</f>
        <v/>
      </c>
      <c r="C204" t="str">
        <f>'136'!$C38</f>
        <v/>
      </c>
      <c r="D204">
        <f>'136'!Q38</f>
        <v>0</v>
      </c>
      <c r="E204" t="str">
        <f>'136'!$B38</f>
        <v/>
      </c>
      <c r="F204" t="str">
        <f>'136'!$C38</f>
        <v/>
      </c>
      <c r="G204">
        <f>'136'!T38</f>
        <v>0</v>
      </c>
      <c r="H204" t="str">
        <f>'136'!$B38</f>
        <v/>
      </c>
      <c r="I204" t="str">
        <f>'136'!$C38</f>
        <v/>
      </c>
      <c r="J204">
        <f>'136'!K38</f>
        <v>0</v>
      </c>
      <c r="K204" t="str">
        <f>'136'!$B38</f>
        <v/>
      </c>
      <c r="L204" t="str">
        <f>'136'!$C38</f>
        <v/>
      </c>
      <c r="M204" s="7">
        <v>35.0</v>
      </c>
      <c r="N204">
        <f>'150'!N38</f>
        <v>0</v>
      </c>
      <c r="O204" t="str">
        <f>'150'!$B38</f>
        <v/>
      </c>
      <c r="P204" t="str">
        <f>'150'!$C38</f>
        <v/>
      </c>
      <c r="Q204">
        <f>'150'!Q38</f>
        <v>0</v>
      </c>
      <c r="R204" t="str">
        <f>'150'!$B38</f>
        <v/>
      </c>
      <c r="S204" t="str">
        <f>'150'!$C38</f>
        <v/>
      </c>
      <c r="T204">
        <f>'150'!T38</f>
        <v>0</v>
      </c>
      <c r="U204" t="str">
        <f>'150'!$B38</f>
        <v/>
      </c>
      <c r="V204" t="str">
        <f>'150'!$C38</f>
        <v/>
      </c>
      <c r="W204">
        <f>'150'!K38</f>
        <v>0</v>
      </c>
      <c r="X204" t="str">
        <f>'150'!$B38</f>
        <v/>
      </c>
      <c r="Y204" t="str">
        <f>'150'!$C38</f>
        <v/>
      </c>
    </row>
    <row r="205" ht="12.0" customHeight="1">
      <c r="A205">
        <f>'136'!N39</f>
        <v>0</v>
      </c>
      <c r="B205" t="str">
        <f>'136'!$B39</f>
        <v/>
      </c>
      <c r="C205" t="str">
        <f>'136'!$C39</f>
        <v/>
      </c>
      <c r="D205">
        <f>'136'!Q39</f>
        <v>0</v>
      </c>
      <c r="E205" t="str">
        <f>'136'!$B39</f>
        <v/>
      </c>
      <c r="F205" t="str">
        <f>'136'!$C39</f>
        <v/>
      </c>
      <c r="G205">
        <f>'136'!T39</f>
        <v>0</v>
      </c>
      <c r="H205" t="str">
        <f>'136'!$B39</f>
        <v/>
      </c>
      <c r="I205" t="str">
        <f>'136'!$C39</f>
        <v/>
      </c>
      <c r="J205">
        <f>'136'!K39</f>
        <v>0</v>
      </c>
      <c r="K205" t="str">
        <f>'136'!$B39</f>
        <v/>
      </c>
      <c r="L205" t="str">
        <f>'136'!$C39</f>
        <v/>
      </c>
      <c r="M205" s="7">
        <v>36.0</v>
      </c>
      <c r="N205">
        <f>'150'!N39</f>
        <v>0</v>
      </c>
      <c r="O205" t="str">
        <f>'150'!$B39</f>
        <v/>
      </c>
      <c r="P205" t="str">
        <f>'150'!$C39</f>
        <v/>
      </c>
      <c r="Q205">
        <f>'150'!Q39</f>
        <v>0</v>
      </c>
      <c r="R205" t="str">
        <f>'150'!$B39</f>
        <v/>
      </c>
      <c r="S205" t="str">
        <f>'150'!$C39</f>
        <v/>
      </c>
      <c r="T205">
        <f>'150'!T39</f>
        <v>0</v>
      </c>
      <c r="U205" t="str">
        <f>'150'!$B39</f>
        <v/>
      </c>
      <c r="V205" t="str">
        <f>'150'!$C39</f>
        <v/>
      </c>
      <c r="W205">
        <f>'150'!K39</f>
        <v>0</v>
      </c>
      <c r="X205" t="str">
        <f>'150'!$B39</f>
        <v/>
      </c>
      <c r="Y205" t="str">
        <f>'150'!$C39</f>
        <v/>
      </c>
    </row>
    <row r="206" ht="12.0" customHeight="1">
      <c r="A206">
        <f>'136'!N40</f>
        <v>0</v>
      </c>
      <c r="B206" t="str">
        <f>'136'!$B40</f>
        <v/>
      </c>
      <c r="C206" t="str">
        <f>'136'!$C40</f>
        <v/>
      </c>
      <c r="D206">
        <f>'136'!Q40</f>
        <v>0</v>
      </c>
      <c r="E206" t="str">
        <f>'136'!$B40</f>
        <v/>
      </c>
      <c r="F206" t="str">
        <f>'136'!$C40</f>
        <v/>
      </c>
      <c r="G206">
        <f>'136'!T40</f>
        <v>0</v>
      </c>
      <c r="H206" t="str">
        <f>'136'!$B40</f>
        <v/>
      </c>
      <c r="I206" t="str">
        <f>'136'!$C40</f>
        <v/>
      </c>
      <c r="J206">
        <f>'136'!K40</f>
        <v>0</v>
      </c>
      <c r="K206" t="str">
        <f>'136'!$B40</f>
        <v/>
      </c>
      <c r="L206" t="str">
        <f>'136'!$C40</f>
        <v/>
      </c>
      <c r="M206" s="7">
        <v>37.0</v>
      </c>
      <c r="N206">
        <f>'150'!N40</f>
        <v>0</v>
      </c>
      <c r="O206" t="str">
        <f>'150'!$B40</f>
        <v/>
      </c>
      <c r="P206" t="str">
        <f>'150'!$C40</f>
        <v/>
      </c>
      <c r="Q206">
        <f>'150'!Q40</f>
        <v>0</v>
      </c>
      <c r="R206" t="str">
        <f>'150'!$B40</f>
        <v/>
      </c>
      <c r="S206" t="str">
        <f>'150'!$C40</f>
        <v/>
      </c>
      <c r="T206">
        <f>'150'!T40</f>
        <v>0</v>
      </c>
      <c r="U206" t="str">
        <f>'150'!$B40</f>
        <v/>
      </c>
      <c r="V206" t="str">
        <f>'150'!$C40</f>
        <v/>
      </c>
      <c r="W206">
        <f>'150'!K40</f>
        <v>0</v>
      </c>
      <c r="X206" t="str">
        <f>'150'!$B40</f>
        <v/>
      </c>
      <c r="Y206" t="str">
        <f>'150'!$C40</f>
        <v/>
      </c>
    </row>
    <row r="207" ht="12.0" customHeight="1">
      <c r="A207">
        <f>'136'!N41</f>
        <v>0</v>
      </c>
      <c r="B207" t="str">
        <f>'136'!$B41</f>
        <v/>
      </c>
      <c r="C207" t="str">
        <f>'136'!$C41</f>
        <v/>
      </c>
      <c r="D207">
        <f>'136'!Q41</f>
        <v>0</v>
      </c>
      <c r="E207" t="str">
        <f>'136'!$B41</f>
        <v/>
      </c>
      <c r="F207" t="str">
        <f>'136'!$C41</f>
        <v/>
      </c>
      <c r="G207">
        <f>'136'!T41</f>
        <v>0</v>
      </c>
      <c r="H207" t="str">
        <f>'136'!$B41</f>
        <v/>
      </c>
      <c r="I207" t="str">
        <f>'136'!$C41</f>
        <v/>
      </c>
      <c r="J207">
        <f>'136'!K41</f>
        <v>0</v>
      </c>
      <c r="K207" t="str">
        <f>'136'!$B41</f>
        <v/>
      </c>
      <c r="L207" t="str">
        <f>'136'!$C41</f>
        <v/>
      </c>
      <c r="M207" s="7">
        <v>38.0</v>
      </c>
      <c r="N207">
        <f>'150'!N41</f>
        <v>0</v>
      </c>
      <c r="O207" t="str">
        <f>'150'!$B41</f>
        <v/>
      </c>
      <c r="P207" t="str">
        <f>'150'!$C41</f>
        <v/>
      </c>
      <c r="Q207">
        <f>'150'!Q41</f>
        <v>0</v>
      </c>
      <c r="R207" t="str">
        <f>'150'!$B41</f>
        <v/>
      </c>
      <c r="S207" t="str">
        <f>'150'!$C41</f>
        <v/>
      </c>
      <c r="T207">
        <f>'150'!T41</f>
        <v>0</v>
      </c>
      <c r="U207" t="str">
        <f>'150'!$B41</f>
        <v/>
      </c>
      <c r="V207" t="str">
        <f>'150'!$C41</f>
        <v/>
      </c>
      <c r="W207">
        <f>'150'!K41</f>
        <v>0</v>
      </c>
      <c r="X207" t="str">
        <f>'150'!$B41</f>
        <v/>
      </c>
      <c r="Y207" t="str">
        <f>'150'!$C41</f>
        <v/>
      </c>
    </row>
    <row r="208" ht="12.0" customHeight="1">
      <c r="A208">
        <f>'136'!N42</f>
        <v>0</v>
      </c>
      <c r="B208" t="str">
        <f>'136'!$B42</f>
        <v/>
      </c>
      <c r="C208" t="str">
        <f>'136'!$C42</f>
        <v/>
      </c>
      <c r="D208">
        <f>'136'!Q42</f>
        <v>0</v>
      </c>
      <c r="E208" t="str">
        <f>'136'!$B42</f>
        <v/>
      </c>
      <c r="F208" t="str">
        <f>'136'!$C42</f>
        <v/>
      </c>
      <c r="G208">
        <f>'136'!T42</f>
        <v>0</v>
      </c>
      <c r="H208" t="str">
        <f>'136'!$B42</f>
        <v/>
      </c>
      <c r="I208" t="str">
        <f>'136'!$C42</f>
        <v/>
      </c>
      <c r="J208">
        <f>'136'!K42</f>
        <v>0</v>
      </c>
      <c r="K208" t="str">
        <f>'136'!$B42</f>
        <v/>
      </c>
      <c r="L208" t="str">
        <f>'136'!$C42</f>
        <v/>
      </c>
      <c r="M208" s="7">
        <v>39.0</v>
      </c>
      <c r="N208">
        <f>'150'!N42</f>
        <v>0</v>
      </c>
      <c r="O208" t="str">
        <f>'150'!$B42</f>
        <v/>
      </c>
      <c r="P208" t="str">
        <f>'150'!$C42</f>
        <v/>
      </c>
      <c r="Q208">
        <f>'150'!Q42</f>
        <v>0</v>
      </c>
      <c r="R208" t="str">
        <f>'150'!$B42</f>
        <v/>
      </c>
      <c r="S208" t="str">
        <f>'150'!$C42</f>
        <v/>
      </c>
      <c r="T208">
        <f>'150'!T42</f>
        <v>0</v>
      </c>
      <c r="U208" t="str">
        <f>'150'!$B42</f>
        <v/>
      </c>
      <c r="V208" t="str">
        <f>'150'!$C42</f>
        <v/>
      </c>
      <c r="W208">
        <f>'150'!K42</f>
        <v>0</v>
      </c>
      <c r="X208" t="str">
        <f>'150'!$B42</f>
        <v/>
      </c>
      <c r="Y208" t="str">
        <f>'150'!$C42</f>
        <v/>
      </c>
    </row>
    <row r="209" ht="12.0" customHeight="1">
      <c r="A209">
        <f>'136'!N43</f>
        <v>0</v>
      </c>
      <c r="B209" t="str">
        <f>'136'!$B43</f>
        <v/>
      </c>
      <c r="C209" t="str">
        <f>'136'!$C43</f>
        <v/>
      </c>
      <c r="D209">
        <f>'136'!Q43</f>
        <v>0</v>
      </c>
      <c r="E209" t="str">
        <f>'136'!$B43</f>
        <v/>
      </c>
      <c r="F209" t="str">
        <f>'136'!$C43</f>
        <v/>
      </c>
      <c r="G209">
        <f>'136'!T43</f>
        <v>0</v>
      </c>
      <c r="H209" t="str">
        <f>'136'!$B43</f>
        <v/>
      </c>
      <c r="I209" t="str">
        <f>'136'!$C43</f>
        <v/>
      </c>
      <c r="J209">
        <f>'136'!K43</f>
        <v>0</v>
      </c>
      <c r="K209" t="str">
        <f>'136'!$B43</f>
        <v/>
      </c>
      <c r="L209" t="str">
        <f>'136'!$C43</f>
        <v/>
      </c>
      <c r="M209" s="7">
        <v>40.0</v>
      </c>
      <c r="N209">
        <f>'150'!N43</f>
        <v>0</v>
      </c>
      <c r="O209" t="str">
        <f>'150'!$B43</f>
        <v/>
      </c>
      <c r="P209" t="str">
        <f>'150'!$C43</f>
        <v/>
      </c>
      <c r="Q209">
        <f>'150'!Q43</f>
        <v>0</v>
      </c>
      <c r="R209" t="str">
        <f>'150'!$B43</f>
        <v/>
      </c>
      <c r="S209" t="str">
        <f>'150'!$C43</f>
        <v/>
      </c>
      <c r="T209">
        <f>'150'!T43</f>
        <v>0</v>
      </c>
      <c r="U209" t="str">
        <f>'150'!$B43</f>
        <v/>
      </c>
      <c r="V209" t="str">
        <f>'150'!$C43</f>
        <v/>
      </c>
      <c r="W209">
        <f>'150'!K43</f>
        <v>0</v>
      </c>
      <c r="X209" t="str">
        <f>'150'!$B43</f>
        <v/>
      </c>
      <c r="Y209" t="str">
        <f>'150'!$C43</f>
        <v/>
      </c>
    </row>
    <row r="210" ht="12.0" customHeight="1">
      <c r="A210">
        <f>'136'!N44</f>
        <v>0</v>
      </c>
      <c r="B210" t="str">
        <f>'136'!$B44</f>
        <v/>
      </c>
      <c r="C210" t="str">
        <f>'136'!$C44</f>
        <v/>
      </c>
      <c r="D210">
        <f>'136'!Q44</f>
        <v>0</v>
      </c>
      <c r="E210" t="str">
        <f>'136'!$B44</f>
        <v/>
      </c>
      <c r="F210" t="str">
        <f>'136'!$C44</f>
        <v/>
      </c>
      <c r="G210">
        <f>'136'!T44</f>
        <v>0</v>
      </c>
      <c r="H210" t="str">
        <f>'136'!$B44</f>
        <v/>
      </c>
      <c r="I210" t="str">
        <f>'136'!$C44</f>
        <v/>
      </c>
      <c r="J210">
        <f>'136'!K44</f>
        <v>0</v>
      </c>
      <c r="K210" t="str">
        <f>'136'!$B44</f>
        <v/>
      </c>
      <c r="L210" t="str">
        <f>'136'!$C44</f>
        <v/>
      </c>
      <c r="M210" s="7">
        <v>41.0</v>
      </c>
      <c r="N210">
        <f>'150'!N44</f>
        <v>0</v>
      </c>
      <c r="O210" t="str">
        <f>'150'!$B44</f>
        <v/>
      </c>
      <c r="P210" t="str">
        <f>'150'!$C44</f>
        <v/>
      </c>
      <c r="Q210">
        <f>'150'!Q44</f>
        <v>0</v>
      </c>
      <c r="R210" t="str">
        <f>'150'!$B44</f>
        <v/>
      </c>
      <c r="S210" t="str">
        <f>'150'!$C44</f>
        <v/>
      </c>
      <c r="T210">
        <f>'150'!T44</f>
        <v>0</v>
      </c>
      <c r="U210" t="str">
        <f>'150'!$B44</f>
        <v/>
      </c>
      <c r="V210" t="str">
        <f>'150'!$C44</f>
        <v/>
      </c>
      <c r="W210">
        <f>'150'!K44</f>
        <v>0</v>
      </c>
      <c r="X210" t="str">
        <f>'150'!$B44</f>
        <v/>
      </c>
      <c r="Y210" t="str">
        <f>'150'!$C44</f>
        <v/>
      </c>
    </row>
    <row r="211" ht="12.0" customHeight="1">
      <c r="A211">
        <f>'136'!N45</f>
        <v>0</v>
      </c>
      <c r="B211" t="str">
        <f>'136'!$B45</f>
        <v/>
      </c>
      <c r="C211" t="str">
        <f>'136'!$C45</f>
        <v/>
      </c>
      <c r="D211">
        <f>'136'!Q45</f>
        <v>0</v>
      </c>
      <c r="E211" t="str">
        <f>'136'!$B45</f>
        <v/>
      </c>
      <c r="F211" t="str">
        <f>'136'!$C45</f>
        <v/>
      </c>
      <c r="G211">
        <f>'136'!T45</f>
        <v>0</v>
      </c>
      <c r="H211" t="str">
        <f>'136'!$B45</f>
        <v/>
      </c>
      <c r="I211" t="str">
        <f>'136'!$C45</f>
        <v/>
      </c>
      <c r="J211">
        <f>'136'!K45</f>
        <v>0</v>
      </c>
      <c r="K211" t="str">
        <f>'136'!$B45</f>
        <v/>
      </c>
      <c r="L211" t="str">
        <f>'136'!$C45</f>
        <v/>
      </c>
      <c r="M211" s="7">
        <v>42.0</v>
      </c>
      <c r="N211">
        <f>'150'!N45</f>
        <v>0</v>
      </c>
      <c r="O211" t="str">
        <f>'150'!$B45</f>
        <v/>
      </c>
      <c r="P211" t="str">
        <f>'150'!$C45</f>
        <v/>
      </c>
      <c r="Q211">
        <f>'150'!Q45</f>
        <v>0</v>
      </c>
      <c r="R211" t="str">
        <f>'150'!$B45</f>
        <v/>
      </c>
      <c r="S211" t="str">
        <f>'150'!$C45</f>
        <v/>
      </c>
      <c r="T211">
        <f>'150'!T45</f>
        <v>0</v>
      </c>
      <c r="U211" t="str">
        <f>'150'!$B45</f>
        <v/>
      </c>
      <c r="V211" t="str">
        <f>'150'!$C45</f>
        <v/>
      </c>
      <c r="W211">
        <f>'150'!K45</f>
        <v>0</v>
      </c>
      <c r="X211" t="str">
        <f>'150'!$B45</f>
        <v/>
      </c>
      <c r="Y211" t="str">
        <f>'150'!$C45</f>
        <v/>
      </c>
    </row>
    <row r="212" ht="12.0" customHeight="1">
      <c r="A212">
        <f>'136'!N46</f>
        <v>0</v>
      </c>
      <c r="B212" t="str">
        <f>'136'!$B46</f>
        <v/>
      </c>
      <c r="C212" t="str">
        <f>'136'!$C46</f>
        <v/>
      </c>
      <c r="D212">
        <f>'136'!Q46</f>
        <v>0</v>
      </c>
      <c r="E212" t="str">
        <f>'136'!$B46</f>
        <v/>
      </c>
      <c r="F212" t="str">
        <f>'136'!$C46</f>
        <v/>
      </c>
      <c r="G212">
        <f>'136'!T46</f>
        <v>0</v>
      </c>
      <c r="H212" t="str">
        <f>'136'!$B46</f>
        <v/>
      </c>
      <c r="I212" t="str">
        <f>'136'!$C46</f>
        <v/>
      </c>
      <c r="J212">
        <f>'136'!K46</f>
        <v>0</v>
      </c>
      <c r="K212" t="str">
        <f>'136'!$B46</f>
        <v/>
      </c>
      <c r="L212" t="str">
        <f>'136'!$C46</f>
        <v/>
      </c>
      <c r="M212" s="7">
        <v>43.0</v>
      </c>
      <c r="N212">
        <f>'150'!N46</f>
        <v>0</v>
      </c>
      <c r="O212" t="str">
        <f>'150'!$B46</f>
        <v/>
      </c>
      <c r="P212" t="str">
        <f>'150'!$C46</f>
        <v/>
      </c>
      <c r="Q212">
        <f>'150'!Q46</f>
        <v>0</v>
      </c>
      <c r="R212" t="str">
        <f>'150'!$B46</f>
        <v/>
      </c>
      <c r="S212" t="str">
        <f>'150'!$C46</f>
        <v/>
      </c>
      <c r="T212">
        <f>'150'!T46</f>
        <v>0</v>
      </c>
      <c r="U212" t="str">
        <f>'150'!$B46</f>
        <v/>
      </c>
      <c r="V212" t="str">
        <f>'150'!$C46</f>
        <v/>
      </c>
      <c r="W212">
        <f>'150'!K46</f>
        <v>0</v>
      </c>
      <c r="X212" t="str">
        <f>'150'!$B46</f>
        <v/>
      </c>
      <c r="Y212" t="str">
        <f>'150'!$C46</f>
        <v/>
      </c>
    </row>
    <row r="213" ht="12.0" customHeight="1">
      <c r="A213">
        <f>'136'!N47</f>
        <v>0</v>
      </c>
      <c r="B213" t="str">
        <f>'136'!$B47</f>
        <v/>
      </c>
      <c r="C213" t="str">
        <f>'136'!$C47</f>
        <v/>
      </c>
      <c r="D213">
        <f>'136'!Q47</f>
        <v>0</v>
      </c>
      <c r="E213" t="str">
        <f>'136'!$B47</f>
        <v/>
      </c>
      <c r="F213" t="str">
        <f>'136'!$C47</f>
        <v/>
      </c>
      <c r="G213">
        <f>'136'!T47</f>
        <v>0</v>
      </c>
      <c r="H213" t="str">
        <f>'136'!$B47</f>
        <v/>
      </c>
      <c r="I213" t="str">
        <f>'136'!$C47</f>
        <v/>
      </c>
      <c r="J213">
        <f>'136'!K47</f>
        <v>0</v>
      </c>
      <c r="K213" t="str">
        <f>'136'!$B47</f>
        <v/>
      </c>
      <c r="L213" t="str">
        <f>'136'!$C47</f>
        <v/>
      </c>
      <c r="M213" s="7">
        <v>44.0</v>
      </c>
      <c r="N213">
        <f>'150'!N47</f>
        <v>0</v>
      </c>
      <c r="O213" t="str">
        <f>'150'!$B47</f>
        <v/>
      </c>
      <c r="P213" t="str">
        <f>'150'!$C47</f>
        <v/>
      </c>
      <c r="Q213">
        <f>'150'!Q47</f>
        <v>0</v>
      </c>
      <c r="R213" t="str">
        <f>'150'!$B47</f>
        <v/>
      </c>
      <c r="S213" t="str">
        <f>'150'!$C47</f>
        <v/>
      </c>
      <c r="T213">
        <f>'150'!T47</f>
        <v>0</v>
      </c>
      <c r="U213" t="str">
        <f>'150'!$B47</f>
        <v/>
      </c>
      <c r="V213" t="str">
        <f>'150'!$C47</f>
        <v/>
      </c>
      <c r="W213">
        <f>'150'!K47</f>
        <v>0</v>
      </c>
      <c r="X213" t="str">
        <f>'150'!$B47</f>
        <v/>
      </c>
      <c r="Y213" t="str">
        <f>'150'!$C47</f>
        <v/>
      </c>
    </row>
    <row r="214" ht="12.0" customHeight="1">
      <c r="A214">
        <f>'136'!N48</f>
        <v>0</v>
      </c>
      <c r="B214" t="str">
        <f>'136'!$B48</f>
        <v/>
      </c>
      <c r="C214" t="str">
        <f>'136'!$C48</f>
        <v/>
      </c>
      <c r="D214">
        <f>'136'!Q48</f>
        <v>0</v>
      </c>
      <c r="E214" t="str">
        <f>'136'!$B48</f>
        <v/>
      </c>
      <c r="F214" t="str">
        <f>'136'!$C48</f>
        <v/>
      </c>
      <c r="G214">
        <f>'136'!T48</f>
        <v>0</v>
      </c>
      <c r="H214" t="str">
        <f>'136'!$B48</f>
        <v/>
      </c>
      <c r="I214" t="str">
        <f>'136'!$C48</f>
        <v/>
      </c>
      <c r="J214">
        <f>'136'!K48</f>
        <v>0</v>
      </c>
      <c r="K214" t="str">
        <f>'136'!$B48</f>
        <v/>
      </c>
      <c r="L214" t="str">
        <f>'136'!$C48</f>
        <v/>
      </c>
      <c r="M214" s="7">
        <v>45.0</v>
      </c>
      <c r="N214">
        <f>'150'!N48</f>
        <v>0</v>
      </c>
      <c r="O214" t="str">
        <f>'150'!$B48</f>
        <v/>
      </c>
      <c r="P214" t="str">
        <f>'150'!$C48</f>
        <v/>
      </c>
      <c r="Q214">
        <f>'150'!Q48</f>
        <v>0</v>
      </c>
      <c r="R214" t="str">
        <f>'150'!$B48</f>
        <v/>
      </c>
      <c r="S214" t="str">
        <f>'150'!$C48</f>
        <v/>
      </c>
      <c r="T214">
        <f>'150'!T48</f>
        <v>0</v>
      </c>
      <c r="U214" t="str">
        <f>'150'!$B48</f>
        <v/>
      </c>
      <c r="V214" t="str">
        <f>'150'!$C48</f>
        <v/>
      </c>
      <c r="W214">
        <f>'150'!K48</f>
        <v>0</v>
      </c>
      <c r="X214" t="str">
        <f>'150'!$B48</f>
        <v/>
      </c>
      <c r="Y214" t="str">
        <f>'150'!$C48</f>
        <v/>
      </c>
    </row>
    <row r="215" ht="12.0" customHeight="1">
      <c r="A215">
        <f>'136'!N49</f>
        <v>0</v>
      </c>
      <c r="B215" t="str">
        <f>'136'!$B49</f>
        <v/>
      </c>
      <c r="C215" t="str">
        <f>'136'!$C49</f>
        <v/>
      </c>
      <c r="D215">
        <f>'136'!Q49</f>
        <v>0</v>
      </c>
      <c r="E215" t="str">
        <f>'136'!$B49</f>
        <v/>
      </c>
      <c r="F215" t="str">
        <f>'136'!$C49</f>
        <v/>
      </c>
      <c r="G215">
        <f>'136'!T49</f>
        <v>0</v>
      </c>
      <c r="H215" t="str">
        <f>'136'!$B49</f>
        <v/>
      </c>
      <c r="I215" t="str">
        <f>'136'!$C49</f>
        <v/>
      </c>
      <c r="J215">
        <f>'136'!K49</f>
        <v>0</v>
      </c>
      <c r="K215" t="str">
        <f>'136'!$B49</f>
        <v/>
      </c>
      <c r="L215" t="str">
        <f>'136'!$C49</f>
        <v/>
      </c>
      <c r="M215" s="7">
        <v>46.0</v>
      </c>
      <c r="N215">
        <f>'150'!N49</f>
        <v>0</v>
      </c>
      <c r="O215" t="str">
        <f>'150'!$B49</f>
        <v/>
      </c>
      <c r="P215" t="str">
        <f>'150'!$C49</f>
        <v/>
      </c>
      <c r="Q215">
        <f>'150'!Q49</f>
        <v>0</v>
      </c>
      <c r="R215" t="str">
        <f>'150'!$B49</f>
        <v/>
      </c>
      <c r="S215" t="str">
        <f>'150'!$C49</f>
        <v/>
      </c>
      <c r="T215">
        <f>'150'!T49</f>
        <v>0</v>
      </c>
      <c r="U215" t="str">
        <f>'150'!$B49</f>
        <v/>
      </c>
      <c r="V215" t="str">
        <f>'150'!$C49</f>
        <v/>
      </c>
      <c r="W215">
        <f>'150'!K49</f>
        <v>0</v>
      </c>
      <c r="X215" t="str">
        <f>'150'!$B49</f>
        <v/>
      </c>
      <c r="Y215" t="str">
        <f>'150'!$C49</f>
        <v/>
      </c>
    </row>
    <row r="216" ht="12.0" customHeight="1">
      <c r="A216">
        <f>'136'!N50</f>
        <v>0</v>
      </c>
      <c r="B216" t="str">
        <f>'136'!$B50</f>
        <v/>
      </c>
      <c r="C216" t="str">
        <f>'136'!$C50</f>
        <v/>
      </c>
      <c r="D216">
        <f>'136'!Q50</f>
        <v>0</v>
      </c>
      <c r="E216" t="str">
        <f>'136'!$B50</f>
        <v/>
      </c>
      <c r="F216" t="str">
        <f>'136'!$C50</f>
        <v/>
      </c>
      <c r="G216">
        <f>'136'!T50</f>
        <v>0</v>
      </c>
      <c r="H216" t="str">
        <f>'136'!$B50</f>
        <v/>
      </c>
      <c r="I216" t="str">
        <f>'136'!$C50</f>
        <v/>
      </c>
      <c r="J216">
        <f>'136'!K50</f>
        <v>0</v>
      </c>
      <c r="K216" t="str">
        <f>'136'!$B50</f>
        <v/>
      </c>
      <c r="L216" t="str">
        <f>'136'!$C50</f>
        <v/>
      </c>
      <c r="M216" s="7">
        <v>47.0</v>
      </c>
      <c r="N216">
        <f>'150'!N50</f>
        <v>0</v>
      </c>
      <c r="O216" t="str">
        <f>'150'!$B50</f>
        <v/>
      </c>
      <c r="P216" t="str">
        <f>'150'!$C50</f>
        <v/>
      </c>
      <c r="Q216">
        <f>'150'!Q50</f>
        <v>0</v>
      </c>
      <c r="R216" t="str">
        <f>'150'!$B50</f>
        <v/>
      </c>
      <c r="S216" t="str">
        <f>'150'!$C50</f>
        <v/>
      </c>
      <c r="T216">
        <f>'150'!T50</f>
        <v>0</v>
      </c>
      <c r="U216" t="str">
        <f>'150'!$B50</f>
        <v/>
      </c>
      <c r="V216" t="str">
        <f>'150'!$C50</f>
        <v/>
      </c>
      <c r="W216">
        <f>'150'!K50</f>
        <v>0</v>
      </c>
      <c r="X216" t="str">
        <f>'150'!$B50</f>
        <v/>
      </c>
      <c r="Y216" t="str">
        <f>'150'!$C50</f>
        <v/>
      </c>
    </row>
    <row r="217" ht="12.0" customHeight="1">
      <c r="A217">
        <f>'136'!N51</f>
        <v>0</v>
      </c>
      <c r="B217" t="str">
        <f>'136'!$B51</f>
        <v/>
      </c>
      <c r="C217" t="str">
        <f>'136'!$C51</f>
        <v/>
      </c>
      <c r="D217">
        <f>'136'!Q51</f>
        <v>0</v>
      </c>
      <c r="E217" t="str">
        <f>'136'!$B51</f>
        <v/>
      </c>
      <c r="F217" t="str">
        <f>'136'!$C51</f>
        <v/>
      </c>
      <c r="G217">
        <f>'136'!T51</f>
        <v>0</v>
      </c>
      <c r="H217" t="str">
        <f>'136'!$B51</f>
        <v/>
      </c>
      <c r="I217" t="str">
        <f>'136'!$C51</f>
        <v/>
      </c>
      <c r="J217">
        <f>'136'!K51</f>
        <v>0</v>
      </c>
      <c r="K217" t="str">
        <f>'136'!$B51</f>
        <v/>
      </c>
      <c r="L217" t="str">
        <f>'136'!$C51</f>
        <v/>
      </c>
      <c r="M217" s="7">
        <v>48.0</v>
      </c>
      <c r="N217">
        <f>'150'!N51</f>
        <v>0</v>
      </c>
      <c r="O217" t="str">
        <f>'150'!$B51</f>
        <v/>
      </c>
      <c r="P217" t="str">
        <f>'150'!$C51</f>
        <v/>
      </c>
      <c r="Q217">
        <f>'150'!Q51</f>
        <v>0</v>
      </c>
      <c r="R217" t="str">
        <f>'150'!$B51</f>
        <v/>
      </c>
      <c r="S217" t="str">
        <f>'150'!$C51</f>
        <v/>
      </c>
      <c r="T217">
        <f>'150'!T51</f>
        <v>0</v>
      </c>
      <c r="U217" t="str">
        <f>'150'!$B51</f>
        <v/>
      </c>
      <c r="V217" t="str">
        <f>'150'!$C51</f>
        <v/>
      </c>
      <c r="W217">
        <f>'150'!K51</f>
        <v>0</v>
      </c>
      <c r="X217" t="str">
        <f>'150'!$B51</f>
        <v/>
      </c>
      <c r="Y217" t="str">
        <f>'150'!$C51</f>
        <v/>
      </c>
    </row>
    <row r="218" ht="12.0" customHeight="1">
      <c r="A218">
        <f>'136'!N52</f>
        <v>0</v>
      </c>
      <c r="B218" t="str">
        <f>'136'!$B52</f>
        <v/>
      </c>
      <c r="C218" t="str">
        <f>'136'!$C52</f>
        <v/>
      </c>
      <c r="D218">
        <f>'136'!Q52</f>
        <v>0</v>
      </c>
      <c r="E218" t="str">
        <f>'136'!$B52</f>
        <v/>
      </c>
      <c r="F218" t="str">
        <f>'136'!$C52</f>
        <v/>
      </c>
      <c r="G218">
        <f>'136'!T52</f>
        <v>0</v>
      </c>
      <c r="H218" t="str">
        <f>'136'!$B52</f>
        <v/>
      </c>
      <c r="I218" t="str">
        <f>'136'!$C52</f>
        <v/>
      </c>
      <c r="J218">
        <f>'136'!K52</f>
        <v>0</v>
      </c>
      <c r="K218" t="str">
        <f>'136'!$B52</f>
        <v/>
      </c>
      <c r="L218" t="str">
        <f>'136'!$C52</f>
        <v/>
      </c>
      <c r="M218" s="7">
        <v>49.0</v>
      </c>
      <c r="N218">
        <f>'150'!N52</f>
        <v>0</v>
      </c>
      <c r="O218" t="str">
        <f>'150'!$B52</f>
        <v/>
      </c>
      <c r="P218" t="str">
        <f>'150'!$C52</f>
        <v/>
      </c>
      <c r="Q218">
        <f>'150'!Q52</f>
        <v>0</v>
      </c>
      <c r="R218" t="str">
        <f>'150'!$B52</f>
        <v/>
      </c>
      <c r="S218" t="str">
        <f>'150'!$C52</f>
        <v/>
      </c>
      <c r="T218">
        <f>'150'!T52</f>
        <v>0</v>
      </c>
      <c r="U218" t="str">
        <f>'150'!$B52</f>
        <v/>
      </c>
      <c r="V218" t="str">
        <f>'150'!$C52</f>
        <v/>
      </c>
      <c r="W218">
        <f>'150'!K52</f>
        <v>0</v>
      </c>
      <c r="X218" t="str">
        <f>'150'!$B52</f>
        <v/>
      </c>
      <c r="Y218" t="str">
        <f>'150'!$C52</f>
        <v/>
      </c>
    </row>
    <row r="219" ht="12.0" customHeight="1">
      <c r="A219">
        <f>'136'!N53</f>
        <v>0</v>
      </c>
      <c r="B219" t="str">
        <f>'136'!$B53</f>
        <v/>
      </c>
      <c r="C219" t="str">
        <f>'136'!$C53</f>
        <v/>
      </c>
      <c r="D219">
        <f>'136'!Q53</f>
        <v>0</v>
      </c>
      <c r="E219" t="str">
        <f>'136'!$B53</f>
        <v/>
      </c>
      <c r="F219" t="str">
        <f>'136'!$C53</f>
        <v/>
      </c>
      <c r="G219">
        <f>'136'!T53</f>
        <v>0</v>
      </c>
      <c r="H219" t="str">
        <f>'136'!$B53</f>
        <v/>
      </c>
      <c r="I219" t="str">
        <f>'136'!$C53</f>
        <v/>
      </c>
      <c r="J219">
        <f>'136'!K53</f>
        <v>0</v>
      </c>
      <c r="K219" t="str">
        <f>'136'!$B53</f>
        <v/>
      </c>
      <c r="L219" t="str">
        <f>'136'!$C53</f>
        <v/>
      </c>
      <c r="M219" s="7">
        <v>50.0</v>
      </c>
      <c r="N219">
        <f>'150'!N53</f>
        <v>0</v>
      </c>
      <c r="O219" t="str">
        <f>'150'!$B53</f>
        <v/>
      </c>
      <c r="P219" t="str">
        <f>'150'!$C53</f>
        <v/>
      </c>
      <c r="Q219">
        <f>'150'!Q53</f>
        <v>0</v>
      </c>
      <c r="R219" t="str">
        <f>'150'!$B53</f>
        <v/>
      </c>
      <c r="S219" t="str">
        <f>'150'!$C53</f>
        <v/>
      </c>
      <c r="T219">
        <f>'150'!T53</f>
        <v>0</v>
      </c>
      <c r="U219" t="str">
        <f>'150'!$B53</f>
        <v/>
      </c>
      <c r="V219" t="str">
        <f>'150'!$C53</f>
        <v/>
      </c>
      <c r="W219">
        <f>'150'!K53</f>
        <v>0</v>
      </c>
      <c r="X219" t="str">
        <f>'150'!$B53</f>
        <v/>
      </c>
      <c r="Y219" t="str">
        <f>'150'!$C53</f>
        <v/>
      </c>
    </row>
    <row r="220" ht="12.0" customHeight="1">
      <c r="A220">
        <f>'165'!N4</f>
        <v>217.1295</v>
      </c>
      <c r="B220" t="str">
        <f>'165'!$B4</f>
        <v>PRITCHARD, ALBANEY</v>
      </c>
      <c r="C220" t="str">
        <f>'165'!$C4</f>
        <v>Bristow</v>
      </c>
      <c r="D220">
        <f>'165'!Q4</f>
        <v>103.395</v>
      </c>
      <c r="E220" t="str">
        <f>'165'!$B4</f>
        <v>PRITCHARD, ALBANEY</v>
      </c>
      <c r="F220" t="str">
        <f>'165'!$C4</f>
        <v>Bristow</v>
      </c>
      <c r="G220">
        <f>'165'!T4</f>
        <v>196.4505</v>
      </c>
      <c r="H220" t="str">
        <f>'165'!$B4</f>
        <v>PRITCHARD, ALBANEY</v>
      </c>
      <c r="I220" t="str">
        <f>'165'!$C4</f>
        <v>Bristow</v>
      </c>
      <c r="J220">
        <f>'165'!K4</f>
        <v>516.975</v>
      </c>
      <c r="K220" t="str">
        <f>'165'!$B4</f>
        <v>PRITCHARD, ALBANEY</v>
      </c>
      <c r="L220" t="str">
        <f>'165'!$C4</f>
        <v>Bristow</v>
      </c>
      <c r="M220" s="7">
        <v>1.0</v>
      </c>
      <c r="N220">
        <f>'275'!N4</f>
        <v>0</v>
      </c>
      <c r="O220" t="str">
        <f>'275'!$B4</f>
        <v/>
      </c>
      <c r="P220" t="str">
        <f>'275'!$C4</f>
        <v/>
      </c>
      <c r="Q220">
        <f>'275'!Q4</f>
        <v>0</v>
      </c>
      <c r="R220" t="str">
        <f>'275'!$B4</f>
        <v/>
      </c>
      <c r="S220" t="str">
        <f>'275'!$C4</f>
        <v/>
      </c>
      <c r="T220">
        <f>'275'!T4</f>
        <v>0</v>
      </c>
      <c r="U220" t="str">
        <f>'275'!$B4</f>
        <v/>
      </c>
      <c r="V220" t="str">
        <f>'275'!$C4</f>
        <v/>
      </c>
      <c r="W220">
        <f>'275'!K4</f>
        <v>0</v>
      </c>
      <c r="X220" t="str">
        <f>'275'!$B4</f>
        <v/>
      </c>
      <c r="Y220" t="str">
        <f>'275'!$C4</f>
        <v/>
      </c>
    </row>
    <row r="221" ht="12.0" customHeight="1">
      <c r="A221">
        <f>'165'!N5</f>
        <v>163.856</v>
      </c>
      <c r="B221" t="str">
        <f>'165'!$B5</f>
        <v>VANDIVER, BRYCELYN</v>
      </c>
      <c r="C221" t="str">
        <f>'165'!$C5</f>
        <v>Afton</v>
      </c>
      <c r="D221">
        <f>'165'!Q5</f>
        <v>90.288</v>
      </c>
      <c r="E221" t="str">
        <f>'165'!$B5</f>
        <v>VANDIVER, BRYCELYN</v>
      </c>
      <c r="F221" t="str">
        <f>'165'!$C5</f>
        <v>Afton</v>
      </c>
      <c r="G221">
        <f>'165'!T5</f>
        <v>177.232</v>
      </c>
      <c r="H221" t="str">
        <f>'165'!$B5</f>
        <v>VANDIVER, BRYCELYN</v>
      </c>
      <c r="I221" t="str">
        <f>'165'!$C5</f>
        <v>Afton</v>
      </c>
      <c r="J221">
        <f>'165'!K5</f>
        <v>431.376</v>
      </c>
      <c r="K221" t="str">
        <f>'165'!$B5</f>
        <v>VANDIVER, BRYCELYN</v>
      </c>
      <c r="L221" t="str">
        <f>'165'!$C5</f>
        <v>Afton</v>
      </c>
      <c r="M221" s="7">
        <v>2.0</v>
      </c>
      <c r="N221">
        <f>'275'!N5</f>
        <v>0</v>
      </c>
      <c r="O221" t="str">
        <f>'275'!$B5</f>
        <v/>
      </c>
      <c r="P221" t="str">
        <f>'275'!$C5</f>
        <v/>
      </c>
      <c r="Q221">
        <f>'275'!Q5</f>
        <v>0</v>
      </c>
      <c r="R221" t="str">
        <f>'275'!$B5</f>
        <v/>
      </c>
      <c r="S221" t="str">
        <f>'275'!$C5</f>
        <v/>
      </c>
      <c r="T221">
        <f>'275'!T5</f>
        <v>0</v>
      </c>
      <c r="U221" t="str">
        <f>'275'!$B5</f>
        <v/>
      </c>
      <c r="V221" t="str">
        <f>'275'!$C5</f>
        <v/>
      </c>
      <c r="W221">
        <f>'275'!K5</f>
        <v>0</v>
      </c>
      <c r="X221" t="str">
        <f>'275'!$B5</f>
        <v/>
      </c>
      <c r="Y221" t="str">
        <f>'275'!$C5</f>
        <v/>
      </c>
    </row>
    <row r="222" ht="12.0" customHeight="1">
      <c r="A222">
        <f>'165'!N6</f>
        <v>189.8725</v>
      </c>
      <c r="B222" t="str">
        <f>'165'!$B6</f>
        <v>MOSS, BAILEY</v>
      </c>
      <c r="C222" t="str">
        <f>'165'!$C6</f>
        <v>Carl Junction</v>
      </c>
      <c r="D222">
        <f>'165'!Q6</f>
        <v>89.5625</v>
      </c>
      <c r="E222" t="str">
        <f>'165'!$B6</f>
        <v>MOSS, BAILEY</v>
      </c>
      <c r="F222" t="str">
        <f>'165'!$C6</f>
        <v>Carl Junction</v>
      </c>
      <c r="G222">
        <f>'165'!T6</f>
        <v>161.2125</v>
      </c>
      <c r="H222" t="str">
        <f>'165'!$B6</f>
        <v>MOSS, BAILEY</v>
      </c>
      <c r="I222" t="str">
        <f>'165'!$C6</f>
        <v>Carl Junction</v>
      </c>
      <c r="J222">
        <f>'165'!K6</f>
        <v>440.6475</v>
      </c>
      <c r="K222" t="str">
        <f>'165'!$B6</f>
        <v>MOSS, BAILEY</v>
      </c>
      <c r="L222" t="str">
        <f>'165'!$C6</f>
        <v>Carl Junction</v>
      </c>
      <c r="M222" s="7">
        <v>3.0</v>
      </c>
      <c r="N222">
        <f>'275'!N6</f>
        <v>0</v>
      </c>
      <c r="O222" t="str">
        <f>'275'!$B6</f>
        <v/>
      </c>
      <c r="P222" t="str">
        <f>'275'!$C6</f>
        <v/>
      </c>
      <c r="Q222">
        <f>'275'!Q6</f>
        <v>0</v>
      </c>
      <c r="R222" t="str">
        <f>'275'!$B6</f>
        <v/>
      </c>
      <c r="S222" t="str">
        <f>'275'!$C6</f>
        <v/>
      </c>
      <c r="T222">
        <f>'275'!T6</f>
        <v>0</v>
      </c>
      <c r="U222" t="str">
        <f>'275'!$B6</f>
        <v/>
      </c>
      <c r="V222" t="str">
        <f>'275'!$C6</f>
        <v/>
      </c>
      <c r="W222">
        <f>'275'!K6</f>
        <v>0</v>
      </c>
      <c r="X222" t="str">
        <f>'275'!$B6</f>
        <v/>
      </c>
      <c r="Y222" t="str">
        <f>'275'!$C6</f>
        <v/>
      </c>
    </row>
    <row r="223" ht="12.0" customHeight="1">
      <c r="A223">
        <f>'165'!N7</f>
        <v>131.8125</v>
      </c>
      <c r="B223" t="str">
        <f>'165'!$B7</f>
        <v>MCNIEL, JAMISON</v>
      </c>
      <c r="C223" t="str">
        <f>'165'!$C7</f>
        <v>Bristow</v>
      </c>
      <c r="D223">
        <f>'165'!Q7</f>
        <v>99.75</v>
      </c>
      <c r="E223" t="str">
        <f>'165'!$B7</f>
        <v>MCNIEL, JAMISON</v>
      </c>
      <c r="F223" t="str">
        <f>'165'!$C7</f>
        <v>Bristow</v>
      </c>
      <c r="G223">
        <f>'165'!T7</f>
        <v>185.25</v>
      </c>
      <c r="H223" t="str">
        <f>'165'!$B7</f>
        <v>MCNIEL, JAMISON</v>
      </c>
      <c r="I223" t="str">
        <f>'165'!$C7</f>
        <v>Bristow</v>
      </c>
      <c r="J223">
        <f>'165'!K7</f>
        <v>416.8125</v>
      </c>
      <c r="K223" t="str">
        <f>'165'!$B7</f>
        <v>MCNIEL, JAMISON</v>
      </c>
      <c r="L223" t="str">
        <f>'165'!$C7</f>
        <v>Bristow</v>
      </c>
      <c r="M223" s="7">
        <v>4.0</v>
      </c>
      <c r="N223">
        <f>'275'!N7</f>
        <v>0</v>
      </c>
      <c r="O223" t="str">
        <f>'275'!$B7</f>
        <v/>
      </c>
      <c r="P223" t="str">
        <f>'275'!$C7</f>
        <v/>
      </c>
      <c r="Q223">
        <f>'275'!Q7</f>
        <v>0</v>
      </c>
      <c r="R223" t="str">
        <f>'275'!$B7</f>
        <v/>
      </c>
      <c r="S223" t="str">
        <f>'275'!$C7</f>
        <v/>
      </c>
      <c r="T223">
        <f>'275'!T7</f>
        <v>0</v>
      </c>
      <c r="U223" t="str">
        <f>'275'!$B7</f>
        <v/>
      </c>
      <c r="V223" t="str">
        <f>'275'!$C7</f>
        <v/>
      </c>
      <c r="W223">
        <f>'275'!K7</f>
        <v>0</v>
      </c>
      <c r="X223" t="str">
        <f>'275'!$B7</f>
        <v/>
      </c>
      <c r="Y223" t="str">
        <f>'275'!$C7</f>
        <v/>
      </c>
    </row>
    <row r="224" ht="12.0" customHeight="1">
      <c r="A224">
        <f>'165'!N8</f>
        <v>143.3</v>
      </c>
      <c r="B224" t="str">
        <f>'165'!$B8</f>
        <v>GEORGE, HANNAH</v>
      </c>
      <c r="C224" t="str">
        <f>'165'!$C8</f>
        <v>Sand Springs</v>
      </c>
      <c r="D224">
        <f>'165'!Q8</f>
        <v>89.5625</v>
      </c>
      <c r="E224" t="str">
        <f>'165'!$B8</f>
        <v>GEORGE, HANNAH</v>
      </c>
      <c r="F224" t="str">
        <f>'165'!$C8</f>
        <v>Sand Springs</v>
      </c>
      <c r="G224">
        <f>'165'!T8</f>
        <v>175.5425</v>
      </c>
      <c r="H224" t="str">
        <f>'165'!$B8</f>
        <v>GEORGE, HANNAH</v>
      </c>
      <c r="I224" t="str">
        <f>'165'!$C8</f>
        <v>Sand Springs</v>
      </c>
      <c r="J224">
        <f>'165'!K8</f>
        <v>408.405</v>
      </c>
      <c r="K224" t="str">
        <f>'165'!$B8</f>
        <v>GEORGE, HANNAH</v>
      </c>
      <c r="L224" t="str">
        <f>'165'!$C8</f>
        <v>Sand Springs</v>
      </c>
      <c r="M224" s="7">
        <v>5.0</v>
      </c>
      <c r="N224">
        <f>'275'!N8</f>
        <v>0</v>
      </c>
      <c r="O224" t="str">
        <f>'275'!$B8</f>
        <v/>
      </c>
      <c r="P224" t="str">
        <f>'275'!$C8</f>
        <v/>
      </c>
      <c r="Q224">
        <f>'275'!Q8</f>
        <v>0</v>
      </c>
      <c r="R224" t="str">
        <f>'275'!$B8</f>
        <v/>
      </c>
      <c r="S224" t="str">
        <f>'275'!$C8</f>
        <v/>
      </c>
      <c r="T224">
        <f>'275'!T8</f>
        <v>0</v>
      </c>
      <c r="U224" t="str">
        <f>'275'!$B8</f>
        <v/>
      </c>
      <c r="V224" t="str">
        <f>'275'!$C8</f>
        <v/>
      </c>
      <c r="W224">
        <f>'275'!K8</f>
        <v>0</v>
      </c>
      <c r="X224" t="str">
        <f>'275'!$B8</f>
        <v/>
      </c>
      <c r="Y224" t="str">
        <f>'275'!$C8</f>
        <v/>
      </c>
    </row>
    <row r="225" ht="12.0" customHeight="1">
      <c r="A225">
        <f>'165'!N9</f>
        <v>139.7175</v>
      </c>
      <c r="B225" t="str">
        <f>'165'!$B9</f>
        <v>SELBY, ANNI</v>
      </c>
      <c r="C225" t="str">
        <f>'165'!$C9</f>
        <v>Kiefer</v>
      </c>
      <c r="D225">
        <f>'165'!Q9</f>
        <v>85.98</v>
      </c>
      <c r="E225" t="str">
        <f>'165'!$B9</f>
        <v>SELBY, ANNI</v>
      </c>
      <c r="F225" t="str">
        <f>'165'!$C9</f>
        <v>Kiefer</v>
      </c>
      <c r="G225">
        <f>'165'!T9</f>
        <v>168.3775</v>
      </c>
      <c r="H225" t="str">
        <f>'165'!$B9</f>
        <v>SELBY, ANNI</v>
      </c>
      <c r="I225" t="str">
        <f>'165'!$C9</f>
        <v>Kiefer</v>
      </c>
      <c r="J225">
        <f>'165'!K9</f>
        <v>394.075</v>
      </c>
      <c r="K225" t="str">
        <f>'165'!$B9</f>
        <v>SELBY, ANNI</v>
      </c>
      <c r="L225" t="str">
        <f>'165'!$C9</f>
        <v>Kiefer</v>
      </c>
      <c r="M225" s="7">
        <v>6.0</v>
      </c>
      <c r="N225">
        <f>'275'!N9</f>
        <v>0</v>
      </c>
      <c r="O225" t="str">
        <f>'275'!$B9</f>
        <v/>
      </c>
      <c r="P225" t="str">
        <f>'275'!$C9</f>
        <v/>
      </c>
      <c r="Q225">
        <f>'275'!Q9</f>
        <v>0</v>
      </c>
      <c r="R225" t="str">
        <f>'275'!$B9</f>
        <v/>
      </c>
      <c r="S225" t="str">
        <f>'275'!$C9</f>
        <v/>
      </c>
      <c r="T225">
        <f>'275'!T9</f>
        <v>0</v>
      </c>
      <c r="U225" t="str">
        <f>'275'!$B9</f>
        <v/>
      </c>
      <c r="V225" t="str">
        <f>'275'!$C9</f>
        <v/>
      </c>
      <c r="W225">
        <f>'275'!K9</f>
        <v>0</v>
      </c>
      <c r="X225" t="str">
        <f>'275'!$B9</f>
        <v/>
      </c>
      <c r="Y225" t="str">
        <f>'275'!$C9</f>
        <v/>
      </c>
    </row>
    <row r="226" ht="12.0" customHeight="1">
      <c r="A226">
        <f>'165'!N10</f>
        <v>161.092</v>
      </c>
      <c r="B226" t="str">
        <f>'165'!$B10</f>
        <v>TOMLIN, ALLANA</v>
      </c>
      <c r="C226" t="str">
        <f>'165'!$C10</f>
        <v>Bristow</v>
      </c>
      <c r="D226">
        <f>'165'!Q10</f>
        <v>63.036</v>
      </c>
      <c r="E226" t="str">
        <f>'165'!$B10</f>
        <v>TOMLIN, ALLANA</v>
      </c>
      <c r="F226" t="str">
        <f>'165'!$C10</f>
        <v>Bristow</v>
      </c>
      <c r="G226">
        <f>'165'!T10</f>
        <v>161.092</v>
      </c>
      <c r="H226" t="str">
        <f>'165'!$B10</f>
        <v>TOMLIN, ALLANA</v>
      </c>
      <c r="I226" t="str">
        <f>'165'!$C10</f>
        <v>Bristow</v>
      </c>
      <c r="J226">
        <f>'165'!K10</f>
        <v>385.22</v>
      </c>
      <c r="K226" t="str">
        <f>'165'!$B10</f>
        <v>TOMLIN, ALLANA</v>
      </c>
      <c r="L226" t="str">
        <f>'165'!$C10</f>
        <v>Bristow</v>
      </c>
      <c r="M226" s="7">
        <v>7.0</v>
      </c>
      <c r="N226">
        <f>'275'!N10</f>
        <v>0</v>
      </c>
      <c r="O226" t="str">
        <f>'275'!$B10</f>
        <v/>
      </c>
      <c r="P226" t="str">
        <f>'275'!$C10</f>
        <v/>
      </c>
      <c r="Q226">
        <f>'275'!Q10</f>
        <v>0</v>
      </c>
      <c r="R226" t="str">
        <f>'275'!$B10</f>
        <v/>
      </c>
      <c r="S226" t="str">
        <f>'275'!$C10</f>
        <v/>
      </c>
      <c r="T226">
        <f>'275'!T10</f>
        <v>0</v>
      </c>
      <c r="U226" t="str">
        <f>'275'!$B10</f>
        <v/>
      </c>
      <c r="V226" t="str">
        <f>'275'!$C10</f>
        <v/>
      </c>
      <c r="W226">
        <f>'275'!K10</f>
        <v>0</v>
      </c>
      <c r="X226" t="str">
        <f>'275'!$B10</f>
        <v/>
      </c>
      <c r="Y226" t="str">
        <f>'275'!$C10</f>
        <v/>
      </c>
    </row>
    <row r="227" ht="12.0" customHeight="1">
      <c r="A227">
        <f>'165'!N11</f>
        <v>139.34</v>
      </c>
      <c r="B227" t="str">
        <f>'165'!$B11</f>
        <v>HANCOCK, MADISON</v>
      </c>
      <c r="C227" t="str">
        <f>'165'!$C11</f>
        <v>Colcord</v>
      </c>
      <c r="D227">
        <f>'165'!Q11</f>
        <v>87.0875</v>
      </c>
      <c r="E227" t="str">
        <f>'165'!$B11</f>
        <v>HANCOCK, MADISON</v>
      </c>
      <c r="F227" t="str">
        <f>'165'!$C11</f>
        <v>Colcord</v>
      </c>
      <c r="G227">
        <f>'165'!T11</f>
        <v>156.7575</v>
      </c>
      <c r="H227" t="str">
        <f>'165'!$B11</f>
        <v>HANCOCK, MADISON</v>
      </c>
      <c r="I227" t="str">
        <f>'165'!$C11</f>
        <v>Colcord</v>
      </c>
      <c r="J227">
        <f>'165'!K11</f>
        <v>383.185</v>
      </c>
      <c r="K227" t="str">
        <f>'165'!$B11</f>
        <v>HANCOCK, MADISON</v>
      </c>
      <c r="L227" t="str">
        <f>'165'!$C11</f>
        <v>Colcord</v>
      </c>
      <c r="M227" s="7">
        <v>8.0</v>
      </c>
      <c r="N227">
        <f>'275'!N11</f>
        <v>0</v>
      </c>
      <c r="O227" t="str">
        <f>'275'!$B11</f>
        <v/>
      </c>
      <c r="P227" t="str">
        <f>'275'!$C11</f>
        <v/>
      </c>
      <c r="Q227">
        <f>'275'!Q11</f>
        <v>0</v>
      </c>
      <c r="R227" t="str">
        <f>'275'!$B11</f>
        <v/>
      </c>
      <c r="S227" t="str">
        <f>'275'!$C11</f>
        <v/>
      </c>
      <c r="T227">
        <f>'275'!T11</f>
        <v>0</v>
      </c>
      <c r="U227" t="str">
        <f>'275'!$B11</f>
        <v/>
      </c>
      <c r="V227" t="str">
        <f>'275'!$C11</f>
        <v/>
      </c>
      <c r="W227">
        <f>'275'!K11</f>
        <v>0</v>
      </c>
      <c r="X227" t="str">
        <f>'275'!$B11</f>
        <v/>
      </c>
      <c r="Y227" t="str">
        <f>'275'!$C11</f>
        <v/>
      </c>
    </row>
    <row r="228" ht="12.0" customHeight="1">
      <c r="A228">
        <f>'165'!N12</f>
        <v>130.416</v>
      </c>
      <c r="B228" t="str">
        <f>'165'!$B12</f>
        <v>VEALE, OLIVIA</v>
      </c>
      <c r="C228" t="str">
        <f>'165'!$C12</f>
        <v>Mounds</v>
      </c>
      <c r="D228">
        <f>'165'!Q12</f>
        <v>63.536</v>
      </c>
      <c r="E228" t="str">
        <f>'165'!$B12</f>
        <v>VEALE, OLIVIA</v>
      </c>
      <c r="F228" t="str">
        <f>'165'!$C12</f>
        <v>Mounds</v>
      </c>
      <c r="G228">
        <f>'165'!T12</f>
        <v>167.2</v>
      </c>
      <c r="H228" t="str">
        <f>'165'!$B12</f>
        <v>VEALE, OLIVIA</v>
      </c>
      <c r="I228" t="str">
        <f>'165'!$C12</f>
        <v>Mounds</v>
      </c>
      <c r="J228">
        <f>'165'!K12</f>
        <v>361.152</v>
      </c>
      <c r="K228" t="str">
        <f>'165'!$B12</f>
        <v>VEALE, OLIVIA</v>
      </c>
      <c r="L228" t="str">
        <f>'165'!$C12</f>
        <v>Mounds</v>
      </c>
      <c r="M228" s="7">
        <v>9.0</v>
      </c>
      <c r="N228">
        <f>'275'!N12</f>
        <v>0</v>
      </c>
      <c r="O228" t="str">
        <f>'275'!$B12</f>
        <v/>
      </c>
      <c r="P228" t="str">
        <f>'275'!$C12</f>
        <v/>
      </c>
      <c r="Q228">
        <f>'275'!Q12</f>
        <v>0</v>
      </c>
      <c r="R228" t="str">
        <f>'275'!$B12</f>
        <v/>
      </c>
      <c r="S228" t="str">
        <f>'275'!$C12</f>
        <v/>
      </c>
      <c r="T228">
        <f>'275'!T12</f>
        <v>0</v>
      </c>
      <c r="U228" t="str">
        <f>'275'!$B12</f>
        <v/>
      </c>
      <c r="V228" t="str">
        <f>'275'!$C12</f>
        <v/>
      </c>
      <c r="W228">
        <f>'275'!K12</f>
        <v>0</v>
      </c>
      <c r="X228" t="str">
        <f>'275'!$B12</f>
        <v/>
      </c>
      <c r="Y228" t="str">
        <f>'275'!$C12</f>
        <v/>
      </c>
    </row>
    <row r="229" ht="12.0" customHeight="1">
      <c r="A229">
        <f>'165'!N13</f>
        <v>203.0625</v>
      </c>
      <c r="B229" t="str">
        <f>'165'!$B13</f>
        <v>HUNT, KADY</v>
      </c>
      <c r="C229" t="str">
        <f>'165'!$C13</f>
        <v>Carl Junction</v>
      </c>
      <c r="D229">
        <f>'165'!Q13</f>
        <v>0</v>
      </c>
      <c r="E229" t="str">
        <f>'165'!$B13</f>
        <v>HUNT, KADY</v>
      </c>
      <c r="F229" t="str">
        <f>'165'!$C13</f>
        <v>Carl Junction</v>
      </c>
      <c r="G229">
        <f>'165'!T13</f>
        <v>171</v>
      </c>
      <c r="H229" t="str">
        <f>'165'!$B13</f>
        <v>HUNT, KADY</v>
      </c>
      <c r="I229" t="str">
        <f>'165'!$C13</f>
        <v>Carl Junction</v>
      </c>
      <c r="J229">
        <f>'165'!K13</f>
        <v>374.0625</v>
      </c>
      <c r="K229" t="str">
        <f>'165'!$B13</f>
        <v>HUNT, KADY</v>
      </c>
      <c r="L229" t="str">
        <f>'165'!$C13</f>
        <v>Carl Junction</v>
      </c>
      <c r="M229" s="7">
        <v>10.0</v>
      </c>
      <c r="N229">
        <f>'275'!N13</f>
        <v>0</v>
      </c>
      <c r="O229" t="str">
        <f>'275'!$B13</f>
        <v/>
      </c>
      <c r="P229" t="str">
        <f>'275'!$C13</f>
        <v/>
      </c>
      <c r="Q229">
        <f>'275'!Q13</f>
        <v>0</v>
      </c>
      <c r="R229" t="str">
        <f>'275'!$B13</f>
        <v/>
      </c>
      <c r="S229" t="str">
        <f>'275'!$C13</f>
        <v/>
      </c>
      <c r="T229">
        <f>'275'!T13</f>
        <v>0</v>
      </c>
      <c r="U229" t="str">
        <f>'275'!$B13</f>
        <v/>
      </c>
      <c r="V229" t="str">
        <f>'275'!$C13</f>
        <v/>
      </c>
      <c r="W229">
        <f>'275'!K13</f>
        <v>0</v>
      </c>
      <c r="X229" t="str">
        <f>'275'!$B13</f>
        <v/>
      </c>
      <c r="Y229" t="str">
        <f>'275'!$C13</f>
        <v/>
      </c>
    </row>
    <row r="230" ht="12.0" customHeight="1">
      <c r="A230">
        <f>'165'!N14</f>
        <v>131.6835</v>
      </c>
      <c r="B230" t="str">
        <f>'165'!$B14</f>
        <v>COFFELT, KIKI</v>
      </c>
      <c r="C230" t="str">
        <f>'165'!$C14</f>
        <v>Liberty</v>
      </c>
      <c r="D230">
        <f>'165'!Q14</f>
        <v>57.4005</v>
      </c>
      <c r="E230" t="str">
        <f>'165'!$B14</f>
        <v>COFFELT, KIKI</v>
      </c>
      <c r="F230" t="str">
        <f>'165'!$C14</f>
        <v>Liberty</v>
      </c>
      <c r="G230">
        <f>'165'!T14</f>
        <v>158.6955</v>
      </c>
      <c r="H230" t="str">
        <f>'165'!$B14</f>
        <v>COFFELT, KIKI</v>
      </c>
      <c r="I230" t="str">
        <f>'165'!$C14</f>
        <v>Liberty</v>
      </c>
      <c r="J230">
        <f>'165'!K14</f>
        <v>347.7795</v>
      </c>
      <c r="K230" t="str">
        <f>'165'!$B14</f>
        <v>COFFELT, KIKI</v>
      </c>
      <c r="L230" t="str">
        <f>'165'!$C14</f>
        <v>Liberty</v>
      </c>
      <c r="M230" s="7">
        <v>11.0</v>
      </c>
      <c r="N230">
        <f>'275'!N14</f>
        <v>0</v>
      </c>
      <c r="O230" t="str">
        <f>'275'!$B14</f>
        <v/>
      </c>
      <c r="P230" t="str">
        <f>'275'!$C14</f>
        <v/>
      </c>
      <c r="Q230">
        <f>'275'!Q14</f>
        <v>0</v>
      </c>
      <c r="R230" t="str">
        <f>'275'!$B14</f>
        <v/>
      </c>
      <c r="S230" t="str">
        <f>'275'!$C14</f>
        <v/>
      </c>
      <c r="T230">
        <f>'275'!T14</f>
        <v>0</v>
      </c>
      <c r="U230" t="str">
        <f>'275'!$B14</f>
        <v/>
      </c>
      <c r="V230" t="str">
        <f>'275'!$C14</f>
        <v/>
      </c>
      <c r="W230">
        <f>'275'!K14</f>
        <v>0</v>
      </c>
      <c r="X230" t="str">
        <f>'275'!$B14</f>
        <v/>
      </c>
      <c r="Y230" t="str">
        <f>'275'!$C14</f>
        <v/>
      </c>
    </row>
    <row r="231" ht="12.0" customHeight="1">
      <c r="A231">
        <f>'165'!N15</f>
        <v>131.8125</v>
      </c>
      <c r="B231" t="str">
        <f>'165'!$B15</f>
        <v>URREY, TESSA</v>
      </c>
      <c r="C231" t="str">
        <f>'165'!$C15</f>
        <v>Sand Springs</v>
      </c>
      <c r="D231">
        <f>'165'!Q15</f>
        <v>67.6875</v>
      </c>
      <c r="E231" t="str">
        <f>'165'!$B15</f>
        <v>URREY, TESSA</v>
      </c>
      <c r="F231" t="str">
        <f>'165'!$C15</f>
        <v>Sand Springs</v>
      </c>
      <c r="G231">
        <f>'165'!T15</f>
        <v>163.875</v>
      </c>
      <c r="H231" t="str">
        <f>'165'!$B15</f>
        <v>URREY, TESSA</v>
      </c>
      <c r="I231" t="str">
        <f>'165'!$C15</f>
        <v>Sand Springs</v>
      </c>
      <c r="J231">
        <f>'165'!K15</f>
        <v>363.375</v>
      </c>
      <c r="K231" t="str">
        <f>'165'!$B15</f>
        <v>URREY, TESSA</v>
      </c>
      <c r="L231" t="str">
        <f>'165'!$C15</f>
        <v>Sand Springs</v>
      </c>
      <c r="M231" s="7">
        <v>12.0</v>
      </c>
      <c r="N231">
        <f>'275'!N15</f>
        <v>0</v>
      </c>
      <c r="O231" t="str">
        <f>'275'!$B15</f>
        <v/>
      </c>
      <c r="P231" t="str">
        <f>'275'!$C15</f>
        <v/>
      </c>
      <c r="Q231">
        <f>'275'!Q15</f>
        <v>0</v>
      </c>
      <c r="R231" t="str">
        <f>'275'!$B15</f>
        <v/>
      </c>
      <c r="S231" t="str">
        <f>'275'!$C15</f>
        <v/>
      </c>
      <c r="T231">
        <f>'275'!T15</f>
        <v>0</v>
      </c>
      <c r="U231" t="str">
        <f>'275'!$B15</f>
        <v/>
      </c>
      <c r="V231" t="str">
        <f>'275'!$C15</f>
        <v/>
      </c>
      <c r="W231">
        <f>'275'!K15</f>
        <v>0</v>
      </c>
      <c r="X231" t="str">
        <f>'275'!$B15</f>
        <v/>
      </c>
      <c r="Y231" t="str">
        <f>'275'!$C15</f>
        <v/>
      </c>
    </row>
    <row r="232" ht="12.0" customHeight="1">
      <c r="A232">
        <f>'165'!N16</f>
        <v>124.9305</v>
      </c>
      <c r="B232" t="str">
        <f>'165'!$B16</f>
        <v>ROBARDS, BAYLEE</v>
      </c>
      <c r="C232" t="str">
        <f>'165'!$C16</f>
        <v>Chelsea</v>
      </c>
      <c r="D232">
        <f>'165'!Q16</f>
        <v>57.4005</v>
      </c>
      <c r="E232" t="str">
        <f>'165'!$B16</f>
        <v>ROBARDS, BAYLEE</v>
      </c>
      <c r="F232" t="str">
        <f>'165'!$C16</f>
        <v>Chelsea</v>
      </c>
      <c r="G232">
        <f>'165'!T16</f>
        <v>135.06</v>
      </c>
      <c r="H232" t="str">
        <f>'165'!$B16</f>
        <v>ROBARDS, BAYLEE</v>
      </c>
      <c r="I232" t="str">
        <f>'165'!$C16</f>
        <v>Chelsea</v>
      </c>
      <c r="J232">
        <f>'165'!K16</f>
        <v>317.391</v>
      </c>
      <c r="K232" t="str">
        <f>'165'!$B16</f>
        <v>ROBARDS, BAYLEE</v>
      </c>
      <c r="L232" t="str">
        <f>'165'!$C16</f>
        <v>Chelsea</v>
      </c>
      <c r="M232" s="7">
        <v>13.0</v>
      </c>
      <c r="N232">
        <f>'275'!N16</f>
        <v>0</v>
      </c>
      <c r="O232" t="str">
        <f>'275'!$B16</f>
        <v/>
      </c>
      <c r="P232" t="str">
        <f>'275'!$C16</f>
        <v/>
      </c>
      <c r="Q232">
        <f>'275'!Q16</f>
        <v>0</v>
      </c>
      <c r="R232" t="str">
        <f>'275'!$B16</f>
        <v/>
      </c>
      <c r="S232" t="str">
        <f>'275'!$C16</f>
        <v/>
      </c>
      <c r="T232">
        <f>'275'!T16</f>
        <v>0</v>
      </c>
      <c r="U232" t="str">
        <f>'275'!$B16</f>
        <v/>
      </c>
      <c r="V232" t="str">
        <f>'275'!$C16</f>
        <v/>
      </c>
      <c r="W232">
        <f>'275'!K16</f>
        <v>0</v>
      </c>
      <c r="X232" t="str">
        <f>'275'!$B16</f>
        <v/>
      </c>
      <c r="Y232" t="str">
        <f>'275'!$C16</f>
        <v/>
      </c>
    </row>
    <row r="233" ht="12.0" customHeight="1">
      <c r="A233">
        <f>'165'!N17</f>
        <v>119.068</v>
      </c>
      <c r="B233" t="str">
        <f>'165'!$B17</f>
        <v>CASTLE, JAYLEE</v>
      </c>
      <c r="C233" t="str">
        <f>'165'!$C17</f>
        <v>Welch</v>
      </c>
      <c r="D233">
        <f>'165'!Q17</f>
        <v>52.53</v>
      </c>
      <c r="E233" t="str">
        <f>'165'!$B17</f>
        <v>CASTLE, JAYLEE</v>
      </c>
      <c r="F233" t="str">
        <f>'165'!$C17</f>
        <v>Welch</v>
      </c>
      <c r="G233">
        <f>'165'!T17</f>
        <v>129.574</v>
      </c>
      <c r="H233" t="str">
        <f>'165'!$B17</f>
        <v>CASTLE, JAYLEE</v>
      </c>
      <c r="I233" t="str">
        <f>'165'!$C17</f>
        <v>Welch</v>
      </c>
      <c r="J233">
        <f>'165'!K17</f>
        <v>301.172</v>
      </c>
      <c r="K233" t="str">
        <f>'165'!$B17</f>
        <v>CASTLE, JAYLEE</v>
      </c>
      <c r="L233" t="str">
        <f>'165'!$C17</f>
        <v>Welch</v>
      </c>
      <c r="M233" s="7">
        <v>14.0</v>
      </c>
      <c r="N233">
        <f>'275'!N17</f>
        <v>0</v>
      </c>
      <c r="O233" t="str">
        <f>'275'!$B17</f>
        <v/>
      </c>
      <c r="P233" t="str">
        <f>'275'!$C17</f>
        <v/>
      </c>
      <c r="Q233">
        <f>'275'!Q17</f>
        <v>0</v>
      </c>
      <c r="R233" t="str">
        <f>'275'!$B17</f>
        <v/>
      </c>
      <c r="S233" t="str">
        <f>'275'!$C17</f>
        <v/>
      </c>
      <c r="T233">
        <f>'275'!T17</f>
        <v>0</v>
      </c>
      <c r="U233" t="str">
        <f>'275'!$B17</f>
        <v/>
      </c>
      <c r="V233" t="str">
        <f>'275'!$C17</f>
        <v/>
      </c>
      <c r="W233">
        <f>'275'!K17</f>
        <v>0</v>
      </c>
      <c r="X233" t="str">
        <f>'275'!$B17</f>
        <v/>
      </c>
      <c r="Y233" t="str">
        <f>'275'!$C17</f>
        <v/>
      </c>
    </row>
    <row r="234" ht="12.0" customHeight="1">
      <c r="A234">
        <f>'165'!N18</f>
        <v>88.05</v>
      </c>
      <c r="B234" t="str">
        <f>'165'!$B18</f>
        <v>HADGES, ALORA</v>
      </c>
      <c r="C234" t="str">
        <f>'165'!$C18</f>
        <v>Sand Springs</v>
      </c>
      <c r="D234">
        <f>'165'!Q18</f>
        <v>49.308</v>
      </c>
      <c r="E234" t="str">
        <f>'165'!$B18</f>
        <v>HADGES, ALORA</v>
      </c>
      <c r="F234" t="str">
        <f>'165'!$C18</f>
        <v>Sand Springs</v>
      </c>
      <c r="G234">
        <f>'165'!T18</f>
        <v>140.88</v>
      </c>
      <c r="H234" t="str">
        <f>'165'!$B18</f>
        <v>HADGES, ALORA</v>
      </c>
      <c r="I234" t="str">
        <f>'165'!$C18</f>
        <v>Sand Springs</v>
      </c>
      <c r="J234">
        <f>'165'!K18</f>
        <v>278.238</v>
      </c>
      <c r="K234" t="str">
        <f>'165'!$B18</f>
        <v>HADGES, ALORA</v>
      </c>
      <c r="L234" t="str">
        <f>'165'!$C18</f>
        <v>Sand Springs</v>
      </c>
      <c r="M234" s="7">
        <v>15.0</v>
      </c>
      <c r="N234">
        <f>'275'!N18</f>
        <v>0</v>
      </c>
      <c r="O234" t="str">
        <f>'275'!$B18</f>
        <v/>
      </c>
      <c r="P234" t="str">
        <f>'275'!$C18</f>
        <v/>
      </c>
      <c r="Q234">
        <f>'275'!Q18</f>
        <v>0</v>
      </c>
      <c r="R234" t="str">
        <f>'275'!$B18</f>
        <v/>
      </c>
      <c r="S234" t="str">
        <f>'275'!$C18</f>
        <v/>
      </c>
      <c r="T234">
        <f>'275'!T18</f>
        <v>0</v>
      </c>
      <c r="U234" t="str">
        <f>'275'!$B18</f>
        <v/>
      </c>
      <c r="V234" t="str">
        <f>'275'!$C18</f>
        <v/>
      </c>
      <c r="W234">
        <f>'275'!K18</f>
        <v>0</v>
      </c>
      <c r="X234" t="str">
        <f>'275'!$B18</f>
        <v/>
      </c>
      <c r="Y234" t="str">
        <f>'275'!$C18</f>
        <v/>
      </c>
    </row>
    <row r="235" ht="12.0" customHeight="1">
      <c r="A235">
        <f>'165'!N19</f>
        <v>141.1045</v>
      </c>
      <c r="B235" t="str">
        <f>'165'!$B19</f>
        <v>BYNM, JASMINE</v>
      </c>
      <c r="C235" t="str">
        <f>'165'!$C19</f>
        <v>Catoosa</v>
      </c>
      <c r="D235">
        <f>'165'!Q19</f>
        <v>0</v>
      </c>
      <c r="E235" t="str">
        <f>'165'!$B19</f>
        <v>BYNM, JASMINE</v>
      </c>
      <c r="F235" t="str">
        <f>'165'!$C19</f>
        <v>Catoosa</v>
      </c>
      <c r="G235">
        <f>'165'!T19</f>
        <v>0</v>
      </c>
      <c r="H235" t="str">
        <f>'165'!$B19</f>
        <v>BYNM, JASMINE</v>
      </c>
      <c r="I235" t="str">
        <f>'165'!$C19</f>
        <v>Catoosa</v>
      </c>
      <c r="J235">
        <f>'165'!K19</f>
        <v>141.1045</v>
      </c>
      <c r="K235" t="str">
        <f>'165'!$B19</f>
        <v>BYNM, JASMINE</v>
      </c>
      <c r="L235" t="str">
        <f>'165'!$C19</f>
        <v>Catoosa</v>
      </c>
      <c r="M235" s="7">
        <v>16.0</v>
      </c>
      <c r="N235">
        <f>'275'!N19</f>
        <v>0</v>
      </c>
      <c r="O235" t="str">
        <f>'275'!$B19</f>
        <v/>
      </c>
      <c r="P235" t="str">
        <f>'275'!$C19</f>
        <v/>
      </c>
      <c r="Q235">
        <f>'275'!Q19</f>
        <v>0</v>
      </c>
      <c r="R235" t="str">
        <f>'275'!$B19</f>
        <v/>
      </c>
      <c r="S235" t="str">
        <f>'275'!$C19</f>
        <v/>
      </c>
      <c r="T235">
        <f>'275'!T19</f>
        <v>0</v>
      </c>
      <c r="U235" t="str">
        <f>'275'!$B19</f>
        <v/>
      </c>
      <c r="V235" t="str">
        <f>'275'!$C19</f>
        <v/>
      </c>
      <c r="W235">
        <f>'275'!K19</f>
        <v>0</v>
      </c>
      <c r="X235" t="str">
        <f>'275'!$B19</f>
        <v/>
      </c>
      <c r="Y235" t="str">
        <f>'275'!$C19</f>
        <v/>
      </c>
    </row>
    <row r="236" ht="12.0" customHeight="1">
      <c r="A236">
        <f>'165'!N20</f>
        <v>0</v>
      </c>
      <c r="B236" t="str">
        <f>'165'!$B20</f>
        <v/>
      </c>
      <c r="C236" t="str">
        <f>'165'!$C20</f>
        <v/>
      </c>
      <c r="D236">
        <f>'165'!Q20</f>
        <v>0</v>
      </c>
      <c r="E236" t="str">
        <f>'165'!$B20</f>
        <v/>
      </c>
      <c r="F236" t="str">
        <f>'165'!$C20</f>
        <v/>
      </c>
      <c r="G236">
        <f>'165'!T20</f>
        <v>0</v>
      </c>
      <c r="H236" t="str">
        <f>'165'!$B20</f>
        <v/>
      </c>
      <c r="I236" t="str">
        <f>'165'!$C20</f>
        <v/>
      </c>
      <c r="J236">
        <f>'165'!K20</f>
        <v>0</v>
      </c>
      <c r="K236" t="str">
        <f>'165'!$B20</f>
        <v/>
      </c>
      <c r="L236" t="str">
        <f>'165'!$C20</f>
        <v/>
      </c>
      <c r="M236" s="7">
        <v>17.0</v>
      </c>
      <c r="N236">
        <f>'275'!N20</f>
        <v>0</v>
      </c>
      <c r="O236" t="str">
        <f>'275'!$B20</f>
        <v/>
      </c>
      <c r="P236" t="str">
        <f>'275'!$C20</f>
        <v/>
      </c>
      <c r="Q236">
        <f>'275'!Q20</f>
        <v>0</v>
      </c>
      <c r="R236" t="str">
        <f>'275'!$B20</f>
        <v/>
      </c>
      <c r="S236" t="str">
        <f>'275'!$C20</f>
        <v/>
      </c>
      <c r="T236">
        <f>'275'!T20</f>
        <v>0</v>
      </c>
      <c r="U236" t="str">
        <f>'275'!$B20</f>
        <v/>
      </c>
      <c r="V236" t="str">
        <f>'275'!$C20</f>
        <v/>
      </c>
      <c r="W236">
        <f>'275'!K20</f>
        <v>0</v>
      </c>
      <c r="X236" t="str">
        <f>'275'!$B20</f>
        <v/>
      </c>
      <c r="Y236" t="str">
        <f>'275'!$C20</f>
        <v/>
      </c>
    </row>
    <row r="237" ht="12.0" customHeight="1">
      <c r="A237">
        <f>'165'!N21</f>
        <v>0</v>
      </c>
      <c r="B237" t="str">
        <f>'165'!$B21</f>
        <v/>
      </c>
      <c r="C237" t="str">
        <f>'165'!$C21</f>
        <v/>
      </c>
      <c r="D237">
        <f>'165'!Q21</f>
        <v>0</v>
      </c>
      <c r="E237" t="str">
        <f>'165'!$B21</f>
        <v/>
      </c>
      <c r="F237" t="str">
        <f>'165'!$C21</f>
        <v/>
      </c>
      <c r="G237">
        <f>'165'!T21</f>
        <v>0</v>
      </c>
      <c r="H237" t="str">
        <f>'165'!$B21</f>
        <v/>
      </c>
      <c r="I237" t="str">
        <f>'165'!$C21</f>
        <v/>
      </c>
      <c r="J237">
        <f>'165'!K21</f>
        <v>0</v>
      </c>
      <c r="K237" t="str">
        <f>'165'!$B21</f>
        <v/>
      </c>
      <c r="L237" t="str">
        <f>'165'!$C21</f>
        <v/>
      </c>
      <c r="M237" s="7">
        <v>18.0</v>
      </c>
      <c r="N237">
        <f>'275'!N21</f>
        <v>0</v>
      </c>
      <c r="O237" t="str">
        <f>'275'!$B21</f>
        <v/>
      </c>
      <c r="P237" t="str">
        <f>'275'!$C21</f>
        <v/>
      </c>
      <c r="Q237">
        <f>'275'!Q21</f>
        <v>0</v>
      </c>
      <c r="R237" t="str">
        <f>'275'!$B21</f>
        <v/>
      </c>
      <c r="S237" t="str">
        <f>'275'!$C21</f>
        <v/>
      </c>
      <c r="T237">
        <f>'275'!T21</f>
        <v>0</v>
      </c>
      <c r="U237" t="str">
        <f>'275'!$B21</f>
        <v/>
      </c>
      <c r="V237" t="str">
        <f>'275'!$C21</f>
        <v/>
      </c>
      <c r="W237">
        <f>'275'!K21</f>
        <v>0</v>
      </c>
      <c r="X237" t="str">
        <f>'275'!$B21</f>
        <v/>
      </c>
      <c r="Y237" t="str">
        <f>'275'!$C21</f>
        <v/>
      </c>
    </row>
    <row r="238" ht="12.0" customHeight="1">
      <c r="A238">
        <f>'165'!N22</f>
        <v>0</v>
      </c>
      <c r="B238" t="str">
        <f>'165'!$B22</f>
        <v/>
      </c>
      <c r="C238" t="str">
        <f>'165'!$C22</f>
        <v/>
      </c>
      <c r="D238">
        <f>'165'!Q22</f>
        <v>0</v>
      </c>
      <c r="E238" t="str">
        <f>'165'!$B22</f>
        <v/>
      </c>
      <c r="F238" t="str">
        <f>'165'!$C22</f>
        <v/>
      </c>
      <c r="G238">
        <f>'165'!T22</f>
        <v>0</v>
      </c>
      <c r="H238" t="str">
        <f>'165'!$B22</f>
        <v/>
      </c>
      <c r="I238" t="str">
        <f>'165'!$C22</f>
        <v/>
      </c>
      <c r="J238">
        <f>'165'!K22</f>
        <v>0</v>
      </c>
      <c r="K238" t="str">
        <f>'165'!$B22</f>
        <v/>
      </c>
      <c r="L238" t="str">
        <f>'165'!$C22</f>
        <v/>
      </c>
      <c r="M238" s="7">
        <v>19.0</v>
      </c>
      <c r="N238">
        <f>'275'!N22</f>
        <v>0</v>
      </c>
      <c r="O238" t="str">
        <f>'275'!$B22</f>
        <v/>
      </c>
      <c r="P238" t="str">
        <f>'275'!$C22</f>
        <v/>
      </c>
      <c r="Q238">
        <f>'275'!Q22</f>
        <v>0</v>
      </c>
      <c r="R238" t="str">
        <f>'275'!$B22</f>
        <v/>
      </c>
      <c r="S238" t="str">
        <f>'275'!$C22</f>
        <v/>
      </c>
      <c r="T238">
        <f>'275'!T22</f>
        <v>0</v>
      </c>
      <c r="U238" t="str">
        <f>'275'!$B22</f>
        <v/>
      </c>
      <c r="V238" t="str">
        <f>'275'!$C22</f>
        <v/>
      </c>
      <c r="W238">
        <f>'275'!K22</f>
        <v>0</v>
      </c>
      <c r="X238" t="str">
        <f>'275'!$B22</f>
        <v/>
      </c>
      <c r="Y238" t="str">
        <f>'275'!$C22</f>
        <v/>
      </c>
    </row>
    <row r="239" ht="12.0" customHeight="1">
      <c r="A239">
        <f>'165'!N23</f>
        <v>0</v>
      </c>
      <c r="B239" t="str">
        <f>'165'!$B23</f>
        <v/>
      </c>
      <c r="C239" t="str">
        <f>'165'!$C23</f>
        <v/>
      </c>
      <c r="D239">
        <f>'165'!Q23</f>
        <v>0</v>
      </c>
      <c r="E239" t="str">
        <f>'165'!$B23</f>
        <v/>
      </c>
      <c r="F239" t="str">
        <f>'165'!$C23</f>
        <v/>
      </c>
      <c r="G239">
        <f>'165'!T23</f>
        <v>0</v>
      </c>
      <c r="H239" t="str">
        <f>'165'!$B23</f>
        <v/>
      </c>
      <c r="I239" t="str">
        <f>'165'!$C23</f>
        <v/>
      </c>
      <c r="J239">
        <f>'165'!K23</f>
        <v>0</v>
      </c>
      <c r="K239" t="str">
        <f>'165'!$B23</f>
        <v/>
      </c>
      <c r="L239" t="str">
        <f>'165'!$C23</f>
        <v/>
      </c>
      <c r="M239" s="7">
        <v>20.0</v>
      </c>
      <c r="N239">
        <f>'275'!N23</f>
        <v>0</v>
      </c>
      <c r="O239" t="str">
        <f>'275'!$B23</f>
        <v/>
      </c>
      <c r="P239" t="str">
        <f>'275'!$C23</f>
        <v/>
      </c>
      <c r="Q239">
        <f>'275'!Q23</f>
        <v>0</v>
      </c>
      <c r="R239" t="str">
        <f>'275'!$B23</f>
        <v/>
      </c>
      <c r="S239" t="str">
        <f>'275'!$C23</f>
        <v/>
      </c>
      <c r="T239">
        <f>'275'!T23</f>
        <v>0</v>
      </c>
      <c r="U239" t="str">
        <f>'275'!$B23</f>
        <v/>
      </c>
      <c r="V239" t="str">
        <f>'275'!$C23</f>
        <v/>
      </c>
      <c r="W239">
        <f>'275'!K23</f>
        <v>0</v>
      </c>
      <c r="X239" t="str">
        <f>'275'!$B23</f>
        <v/>
      </c>
      <c r="Y239" t="str">
        <f>'275'!$C23</f>
        <v/>
      </c>
    </row>
    <row r="240" ht="12.0" customHeight="1">
      <c r="A240">
        <f>'165'!N24</f>
        <v>0</v>
      </c>
      <c r="B240" t="str">
        <f>'165'!$B24</f>
        <v/>
      </c>
      <c r="C240" t="str">
        <f>'165'!$C24</f>
        <v/>
      </c>
      <c r="D240">
        <f>'165'!Q24</f>
        <v>0</v>
      </c>
      <c r="E240" t="str">
        <f>'165'!$B24</f>
        <v/>
      </c>
      <c r="F240" t="str">
        <f>'165'!$C24</f>
        <v/>
      </c>
      <c r="G240">
        <f>'165'!T24</f>
        <v>0</v>
      </c>
      <c r="H240" t="str">
        <f>'165'!$B24</f>
        <v/>
      </c>
      <c r="I240" t="str">
        <f>'165'!$C24</f>
        <v/>
      </c>
      <c r="J240">
        <f>'165'!K24</f>
        <v>0</v>
      </c>
      <c r="K240" t="str">
        <f>'165'!$B24</f>
        <v/>
      </c>
      <c r="L240" t="str">
        <f>'165'!$C24</f>
        <v/>
      </c>
      <c r="M240" s="7">
        <v>21.0</v>
      </c>
      <c r="N240">
        <f>'275'!N24</f>
        <v>0</v>
      </c>
      <c r="O240" t="str">
        <f>'275'!$B24</f>
        <v/>
      </c>
      <c r="P240" t="str">
        <f>'275'!$C24</f>
        <v/>
      </c>
      <c r="Q240">
        <f>'275'!Q24</f>
        <v>0</v>
      </c>
      <c r="R240" t="str">
        <f>'275'!$B24</f>
        <v/>
      </c>
      <c r="S240" t="str">
        <f>'275'!$C24</f>
        <v/>
      </c>
      <c r="T240">
        <f>'275'!T24</f>
        <v>0</v>
      </c>
      <c r="U240" t="str">
        <f>'275'!$B24</f>
        <v/>
      </c>
      <c r="V240" t="str">
        <f>'275'!$C24</f>
        <v/>
      </c>
      <c r="W240">
        <f>'275'!K24</f>
        <v>0</v>
      </c>
      <c r="X240" t="str">
        <f>'275'!$B24</f>
        <v/>
      </c>
      <c r="Y240" t="str">
        <f>'275'!$C24</f>
        <v/>
      </c>
    </row>
    <row r="241" ht="12.0" customHeight="1">
      <c r="A241">
        <f>'165'!N25</f>
        <v>0</v>
      </c>
      <c r="B241" t="str">
        <f>'165'!$B25</f>
        <v/>
      </c>
      <c r="C241" t="str">
        <f>'165'!$C25</f>
        <v/>
      </c>
      <c r="D241">
        <f>'165'!Q25</f>
        <v>0</v>
      </c>
      <c r="E241" t="str">
        <f>'165'!$B25</f>
        <v/>
      </c>
      <c r="F241" t="str">
        <f>'165'!$C25</f>
        <v/>
      </c>
      <c r="G241">
        <f>'165'!T25</f>
        <v>0</v>
      </c>
      <c r="H241" t="str">
        <f>'165'!$B25</f>
        <v/>
      </c>
      <c r="I241" t="str">
        <f>'165'!$C25</f>
        <v/>
      </c>
      <c r="J241">
        <f>'165'!K25</f>
        <v>0</v>
      </c>
      <c r="K241" t="str">
        <f>'165'!$B25</f>
        <v/>
      </c>
      <c r="L241" t="str">
        <f>'165'!$C25</f>
        <v/>
      </c>
      <c r="M241" s="7">
        <v>22.0</v>
      </c>
      <c r="N241">
        <f>'275'!N25</f>
        <v>0</v>
      </c>
      <c r="O241" t="str">
        <f>'275'!$B25</f>
        <v/>
      </c>
      <c r="P241" t="str">
        <f>'275'!$C25</f>
        <v/>
      </c>
      <c r="Q241">
        <f>'275'!Q25</f>
        <v>0</v>
      </c>
      <c r="R241" t="str">
        <f>'275'!$B25</f>
        <v/>
      </c>
      <c r="S241" t="str">
        <f>'275'!$C25</f>
        <v/>
      </c>
      <c r="T241">
        <f>'275'!T25</f>
        <v>0</v>
      </c>
      <c r="U241" t="str">
        <f>'275'!$B25</f>
        <v/>
      </c>
      <c r="V241" t="str">
        <f>'275'!$C25</f>
        <v/>
      </c>
      <c r="W241">
        <f>'275'!K25</f>
        <v>0</v>
      </c>
      <c r="X241" t="str">
        <f>'275'!$B25</f>
        <v/>
      </c>
      <c r="Y241" t="str">
        <f>'275'!$C25</f>
        <v/>
      </c>
    </row>
    <row r="242" ht="12.0" customHeight="1">
      <c r="A242">
        <f>'165'!N26</f>
        <v>0</v>
      </c>
      <c r="B242" t="str">
        <f>'165'!$B26</f>
        <v/>
      </c>
      <c r="C242" t="str">
        <f>'165'!$C26</f>
        <v/>
      </c>
      <c r="D242">
        <f>'165'!Q26</f>
        <v>0</v>
      </c>
      <c r="E242" t="str">
        <f>'165'!$B26</f>
        <v/>
      </c>
      <c r="F242" t="str">
        <f>'165'!$C26</f>
        <v/>
      </c>
      <c r="G242">
        <f>'165'!T26</f>
        <v>0</v>
      </c>
      <c r="H242" t="str">
        <f>'165'!$B26</f>
        <v/>
      </c>
      <c r="I242" t="str">
        <f>'165'!$C26</f>
        <v/>
      </c>
      <c r="J242">
        <f>'165'!K26</f>
        <v>0</v>
      </c>
      <c r="K242" t="str">
        <f>'165'!$B26</f>
        <v/>
      </c>
      <c r="L242" t="str">
        <f>'165'!$C26</f>
        <v/>
      </c>
      <c r="M242" s="7">
        <v>23.0</v>
      </c>
      <c r="N242">
        <f>'275'!N26</f>
        <v>0</v>
      </c>
      <c r="O242" t="str">
        <f>'275'!$B26</f>
        <v/>
      </c>
      <c r="P242" t="str">
        <f>'275'!$C26</f>
        <v/>
      </c>
      <c r="Q242">
        <f>'275'!Q26</f>
        <v>0</v>
      </c>
      <c r="R242" t="str">
        <f>'275'!$B26</f>
        <v/>
      </c>
      <c r="S242" t="str">
        <f>'275'!$C26</f>
        <v/>
      </c>
      <c r="T242">
        <f>'275'!T26</f>
        <v>0</v>
      </c>
      <c r="U242" t="str">
        <f>'275'!$B26</f>
        <v/>
      </c>
      <c r="V242" t="str">
        <f>'275'!$C26</f>
        <v/>
      </c>
      <c r="W242">
        <f>'275'!K26</f>
        <v>0</v>
      </c>
      <c r="X242" t="str">
        <f>'275'!$B26</f>
        <v/>
      </c>
      <c r="Y242" t="str">
        <f>'275'!$C26</f>
        <v/>
      </c>
    </row>
    <row r="243" ht="12.0" customHeight="1">
      <c r="A243">
        <f>'165'!N27</f>
        <v>0</v>
      </c>
      <c r="B243" t="str">
        <f>'165'!$B27</f>
        <v/>
      </c>
      <c r="C243" t="str">
        <f>'165'!$C27</f>
        <v/>
      </c>
      <c r="D243">
        <f>'165'!Q27</f>
        <v>0</v>
      </c>
      <c r="E243" t="str">
        <f>'165'!$B27</f>
        <v/>
      </c>
      <c r="F243" t="str">
        <f>'165'!$C27</f>
        <v/>
      </c>
      <c r="G243">
        <f>'165'!T27</f>
        <v>0</v>
      </c>
      <c r="H243" t="str">
        <f>'165'!$B27</f>
        <v/>
      </c>
      <c r="I243" t="str">
        <f>'165'!$C27</f>
        <v/>
      </c>
      <c r="J243">
        <f>'165'!K27</f>
        <v>0</v>
      </c>
      <c r="K243" t="str">
        <f>'165'!$B27</f>
        <v/>
      </c>
      <c r="L243" t="str">
        <f>'165'!$C27</f>
        <v/>
      </c>
      <c r="M243" s="7">
        <v>24.0</v>
      </c>
      <c r="N243">
        <f>'275'!N27</f>
        <v>0</v>
      </c>
      <c r="O243" t="str">
        <f>'275'!$B27</f>
        <v/>
      </c>
      <c r="P243" t="str">
        <f>'275'!$C27</f>
        <v/>
      </c>
      <c r="Q243">
        <f>'275'!Q27</f>
        <v>0</v>
      </c>
      <c r="R243" t="str">
        <f>'275'!$B27</f>
        <v/>
      </c>
      <c r="S243" t="str">
        <f>'275'!$C27</f>
        <v/>
      </c>
      <c r="T243">
        <f>'275'!T27</f>
        <v>0</v>
      </c>
      <c r="U243" t="str">
        <f>'275'!$B27</f>
        <v/>
      </c>
      <c r="V243" t="str">
        <f>'275'!$C27</f>
        <v/>
      </c>
      <c r="W243">
        <f>'275'!K27</f>
        <v>0</v>
      </c>
      <c r="X243" t="str">
        <f>'275'!$B27</f>
        <v/>
      </c>
      <c r="Y243" t="str">
        <f>'275'!$C27</f>
        <v/>
      </c>
    </row>
    <row r="244" ht="12.0" customHeight="1">
      <c r="A244">
        <f>'165'!N28</f>
        <v>0</v>
      </c>
      <c r="B244" t="str">
        <f>'165'!$B28</f>
        <v/>
      </c>
      <c r="C244" t="str">
        <f>'165'!$C28</f>
        <v/>
      </c>
      <c r="D244">
        <f>'165'!Q28</f>
        <v>0</v>
      </c>
      <c r="E244" t="str">
        <f>'165'!$B28</f>
        <v/>
      </c>
      <c r="F244" t="str">
        <f>'165'!$C28</f>
        <v/>
      </c>
      <c r="G244">
        <f>'165'!T28</f>
        <v>0</v>
      </c>
      <c r="H244" t="str">
        <f>'165'!$B28</f>
        <v/>
      </c>
      <c r="I244" t="str">
        <f>'165'!$C28</f>
        <v/>
      </c>
      <c r="J244">
        <f>'165'!K28</f>
        <v>0</v>
      </c>
      <c r="K244" t="str">
        <f>'165'!$B28</f>
        <v/>
      </c>
      <c r="L244" t="str">
        <f>'165'!$C28</f>
        <v/>
      </c>
      <c r="M244" s="7">
        <v>25.0</v>
      </c>
      <c r="N244">
        <f>'275'!N28</f>
        <v>0</v>
      </c>
      <c r="O244" t="str">
        <f>'275'!$B28</f>
        <v/>
      </c>
      <c r="P244" t="str">
        <f>'275'!$C28</f>
        <v/>
      </c>
      <c r="Q244">
        <f>'275'!Q28</f>
        <v>0</v>
      </c>
      <c r="R244" t="str">
        <f>'275'!$B28</f>
        <v/>
      </c>
      <c r="S244" t="str">
        <f>'275'!$C28</f>
        <v/>
      </c>
      <c r="T244">
        <f>'275'!T28</f>
        <v>0</v>
      </c>
      <c r="U244" t="str">
        <f>'275'!$B28</f>
        <v/>
      </c>
      <c r="V244" t="str">
        <f>'275'!$C28</f>
        <v/>
      </c>
      <c r="W244">
        <f>'275'!K28</f>
        <v>0</v>
      </c>
      <c r="X244" t="str">
        <f>'275'!$B28</f>
        <v/>
      </c>
      <c r="Y244" t="str">
        <f>'275'!$C28</f>
        <v/>
      </c>
    </row>
    <row r="245" ht="12.0" customHeight="1">
      <c r="A245">
        <f>'165'!N29</f>
        <v>0</v>
      </c>
      <c r="B245" t="str">
        <f>'165'!$B29</f>
        <v/>
      </c>
      <c r="C245" t="str">
        <f>'165'!$C29</f>
        <v/>
      </c>
      <c r="D245">
        <f>'165'!Q29</f>
        <v>0</v>
      </c>
      <c r="E245" t="str">
        <f>'165'!$B29</f>
        <v/>
      </c>
      <c r="F245" t="str">
        <f>'165'!$C29</f>
        <v/>
      </c>
      <c r="G245">
        <f>'165'!T29</f>
        <v>0</v>
      </c>
      <c r="H245" t="str">
        <f>'165'!$B29</f>
        <v/>
      </c>
      <c r="I245" t="str">
        <f>'165'!$C29</f>
        <v/>
      </c>
      <c r="J245">
        <f>'165'!K29</f>
        <v>0</v>
      </c>
      <c r="K245" t="str">
        <f>'165'!$B29</f>
        <v/>
      </c>
      <c r="L245" t="str">
        <f>'165'!$C29</f>
        <v/>
      </c>
      <c r="M245" s="7">
        <v>26.0</v>
      </c>
      <c r="N245">
        <f>'275'!N29</f>
        <v>0</v>
      </c>
      <c r="O245" t="str">
        <f>'275'!$B29</f>
        <v/>
      </c>
      <c r="P245" t="str">
        <f>'275'!$C29</f>
        <v/>
      </c>
      <c r="Q245">
        <f>'275'!Q29</f>
        <v>0</v>
      </c>
      <c r="R245" t="str">
        <f>'275'!$B29</f>
        <v/>
      </c>
      <c r="S245" t="str">
        <f>'275'!$C29</f>
        <v/>
      </c>
      <c r="T245">
        <f>'275'!T29</f>
        <v>0</v>
      </c>
      <c r="U245" t="str">
        <f>'275'!$B29</f>
        <v/>
      </c>
      <c r="V245" t="str">
        <f>'275'!$C29</f>
        <v/>
      </c>
      <c r="W245">
        <f>'275'!K29</f>
        <v>0</v>
      </c>
      <c r="X245" t="str">
        <f>'275'!$B29</f>
        <v/>
      </c>
      <c r="Y245" t="str">
        <f>'275'!$C29</f>
        <v/>
      </c>
    </row>
    <row r="246" ht="12.0" customHeight="1">
      <c r="A246">
        <f>'165'!N30</f>
        <v>0</v>
      </c>
      <c r="B246" t="str">
        <f>'165'!$B30</f>
        <v/>
      </c>
      <c r="C246" t="str">
        <f>'165'!$C30</f>
        <v/>
      </c>
      <c r="D246">
        <f>'165'!Q30</f>
        <v>0</v>
      </c>
      <c r="E246" t="str">
        <f>'165'!$B30</f>
        <v/>
      </c>
      <c r="F246" t="str">
        <f>'165'!$C30</f>
        <v/>
      </c>
      <c r="G246">
        <f>'165'!T30</f>
        <v>0</v>
      </c>
      <c r="H246" t="str">
        <f>'165'!$B30</f>
        <v/>
      </c>
      <c r="I246" t="str">
        <f>'165'!$C30</f>
        <v/>
      </c>
      <c r="J246">
        <f>'165'!K30</f>
        <v>0</v>
      </c>
      <c r="K246" t="str">
        <f>'165'!$B30</f>
        <v/>
      </c>
      <c r="L246" t="str">
        <f>'165'!$C30</f>
        <v/>
      </c>
      <c r="M246" s="7">
        <v>27.0</v>
      </c>
      <c r="N246">
        <f>'275'!N30</f>
        <v>0</v>
      </c>
      <c r="O246" t="str">
        <f>'275'!$B30</f>
        <v/>
      </c>
      <c r="P246" t="str">
        <f>'275'!$C30</f>
        <v/>
      </c>
      <c r="Q246">
        <f>'275'!Q30</f>
        <v>0</v>
      </c>
      <c r="R246" t="str">
        <f>'275'!$B30</f>
        <v/>
      </c>
      <c r="S246" t="str">
        <f>'275'!$C30</f>
        <v/>
      </c>
      <c r="T246">
        <f>'275'!T30</f>
        <v>0</v>
      </c>
      <c r="U246" t="str">
        <f>'275'!$B30</f>
        <v/>
      </c>
      <c r="V246" t="str">
        <f>'275'!$C30</f>
        <v/>
      </c>
      <c r="W246">
        <f>'275'!K30</f>
        <v>0</v>
      </c>
      <c r="X246" t="str">
        <f>'275'!$B30</f>
        <v/>
      </c>
      <c r="Y246" t="str">
        <f>'275'!$C30</f>
        <v/>
      </c>
    </row>
    <row r="247" ht="12.0" customHeight="1">
      <c r="A247">
        <f>'165'!N31</f>
        <v>0</v>
      </c>
      <c r="B247" t="str">
        <f>'165'!$B31</f>
        <v/>
      </c>
      <c r="C247" t="str">
        <f>'165'!$C31</f>
        <v/>
      </c>
      <c r="D247">
        <f>'165'!Q31</f>
        <v>0</v>
      </c>
      <c r="E247" t="str">
        <f>'165'!$B31</f>
        <v/>
      </c>
      <c r="F247" t="str">
        <f>'165'!$C31</f>
        <v/>
      </c>
      <c r="G247">
        <f>'165'!T31</f>
        <v>0</v>
      </c>
      <c r="H247" t="str">
        <f>'165'!$B31</f>
        <v/>
      </c>
      <c r="I247" t="str">
        <f>'165'!$C31</f>
        <v/>
      </c>
      <c r="J247">
        <f>'165'!K31</f>
        <v>0</v>
      </c>
      <c r="K247" t="str">
        <f>'165'!$B31</f>
        <v/>
      </c>
      <c r="L247" t="str">
        <f>'165'!$C31</f>
        <v/>
      </c>
      <c r="M247" s="7">
        <v>28.0</v>
      </c>
      <c r="N247">
        <f>'275'!N31</f>
        <v>0</v>
      </c>
      <c r="O247" t="str">
        <f>'275'!$B31</f>
        <v/>
      </c>
      <c r="P247" t="str">
        <f>'275'!$C31</f>
        <v/>
      </c>
      <c r="Q247">
        <f>'275'!Q31</f>
        <v>0</v>
      </c>
      <c r="R247" t="str">
        <f>'275'!$B31</f>
        <v/>
      </c>
      <c r="S247" t="str">
        <f>'275'!$C31</f>
        <v/>
      </c>
      <c r="T247">
        <f>'275'!T31</f>
        <v>0</v>
      </c>
      <c r="U247" t="str">
        <f>'275'!$B31</f>
        <v/>
      </c>
      <c r="V247" t="str">
        <f>'275'!$C31</f>
        <v/>
      </c>
      <c r="W247">
        <f>'275'!K31</f>
        <v>0</v>
      </c>
      <c r="X247" t="str">
        <f>'275'!$B31</f>
        <v/>
      </c>
      <c r="Y247" t="str">
        <f>'275'!$C31</f>
        <v/>
      </c>
    </row>
    <row r="248" ht="12.0" customHeight="1">
      <c r="A248">
        <f>'165'!N32</f>
        <v>0</v>
      </c>
      <c r="B248" t="str">
        <f>'165'!$B32</f>
        <v/>
      </c>
      <c r="C248" t="str">
        <f>'165'!$C32</f>
        <v/>
      </c>
      <c r="D248">
        <f>'165'!Q32</f>
        <v>0</v>
      </c>
      <c r="E248" t="str">
        <f>'165'!$B32</f>
        <v/>
      </c>
      <c r="F248" t="str">
        <f>'165'!$C32</f>
        <v/>
      </c>
      <c r="G248">
        <f>'165'!T32</f>
        <v>0</v>
      </c>
      <c r="H248" t="str">
        <f>'165'!$B32</f>
        <v/>
      </c>
      <c r="I248" t="str">
        <f>'165'!$C32</f>
        <v/>
      </c>
      <c r="J248">
        <f>'165'!K32</f>
        <v>0</v>
      </c>
      <c r="K248" t="str">
        <f>'165'!$B32</f>
        <v/>
      </c>
      <c r="L248" t="str">
        <f>'165'!$C32</f>
        <v/>
      </c>
      <c r="M248" s="7">
        <v>29.0</v>
      </c>
      <c r="N248">
        <f>'275'!N32</f>
        <v>0</v>
      </c>
      <c r="O248" t="str">
        <f>'275'!$B32</f>
        <v/>
      </c>
      <c r="P248" t="str">
        <f>'275'!$C32</f>
        <v/>
      </c>
      <c r="Q248">
        <f>'275'!Q32</f>
        <v>0</v>
      </c>
      <c r="R248" t="str">
        <f>'275'!$B32</f>
        <v/>
      </c>
      <c r="S248" t="str">
        <f>'275'!$C32</f>
        <v/>
      </c>
      <c r="T248">
        <f>'275'!T32</f>
        <v>0</v>
      </c>
      <c r="U248" t="str">
        <f>'275'!$B32</f>
        <v/>
      </c>
      <c r="V248" t="str">
        <f>'275'!$C32</f>
        <v/>
      </c>
      <c r="W248">
        <f>'275'!K32</f>
        <v>0</v>
      </c>
      <c r="X248" t="str">
        <f>'275'!$B32</f>
        <v/>
      </c>
      <c r="Y248" t="str">
        <f>'275'!$C32</f>
        <v/>
      </c>
    </row>
    <row r="249" ht="12.0" customHeight="1">
      <c r="A249">
        <f>'165'!N33</f>
        <v>0</v>
      </c>
      <c r="B249" t="str">
        <f>'165'!$B33</f>
        <v/>
      </c>
      <c r="C249" t="str">
        <f>'165'!$C33</f>
        <v/>
      </c>
      <c r="D249">
        <f>'165'!Q33</f>
        <v>0</v>
      </c>
      <c r="E249" t="str">
        <f>'165'!$B33</f>
        <v/>
      </c>
      <c r="F249" t="str">
        <f>'165'!$C33</f>
        <v/>
      </c>
      <c r="G249">
        <f>'165'!T33</f>
        <v>0</v>
      </c>
      <c r="H249" t="str">
        <f>'165'!$B33</f>
        <v/>
      </c>
      <c r="I249" t="str">
        <f>'165'!$C33</f>
        <v/>
      </c>
      <c r="J249">
        <f>'165'!K33</f>
        <v>0</v>
      </c>
      <c r="K249" t="str">
        <f>'165'!$B33</f>
        <v/>
      </c>
      <c r="L249" t="str">
        <f>'165'!$C33</f>
        <v/>
      </c>
      <c r="M249" s="7">
        <v>30.0</v>
      </c>
      <c r="N249">
        <f>'275'!N33</f>
        <v>0</v>
      </c>
      <c r="O249" t="str">
        <f>'275'!$B33</f>
        <v/>
      </c>
      <c r="P249" t="str">
        <f>'275'!$C33</f>
        <v/>
      </c>
      <c r="Q249">
        <f>'275'!Q33</f>
        <v>0</v>
      </c>
      <c r="R249" t="str">
        <f>'275'!$B33</f>
        <v/>
      </c>
      <c r="S249" t="str">
        <f>'275'!$C33</f>
        <v/>
      </c>
      <c r="T249">
        <f>'275'!T33</f>
        <v>0</v>
      </c>
      <c r="U249" t="str">
        <f>'275'!$B33</f>
        <v/>
      </c>
      <c r="V249" t="str">
        <f>'275'!$C33</f>
        <v/>
      </c>
      <c r="W249">
        <f>'275'!K33</f>
        <v>0</v>
      </c>
      <c r="X249" t="str">
        <f>'275'!$B33</f>
        <v/>
      </c>
      <c r="Y249" t="str">
        <f>'275'!$C33</f>
        <v/>
      </c>
    </row>
    <row r="250" ht="12.0" customHeight="1">
      <c r="A250">
        <f>'165'!N34</f>
        <v>0</v>
      </c>
      <c r="B250" t="str">
        <f>'165'!$B34</f>
        <v/>
      </c>
      <c r="C250" t="str">
        <f>'165'!$C34</f>
        <v/>
      </c>
      <c r="D250">
        <f>'165'!Q34</f>
        <v>0</v>
      </c>
      <c r="E250" t="str">
        <f>'165'!$B34</f>
        <v/>
      </c>
      <c r="F250" t="str">
        <f>'165'!$C34</f>
        <v/>
      </c>
      <c r="G250">
        <f>'165'!T34</f>
        <v>0</v>
      </c>
      <c r="H250" t="str">
        <f>'165'!$B34</f>
        <v/>
      </c>
      <c r="I250" t="str">
        <f>'165'!$C34</f>
        <v/>
      </c>
      <c r="J250">
        <f>'165'!K34</f>
        <v>0</v>
      </c>
      <c r="K250" t="str">
        <f>'165'!$B34</f>
        <v/>
      </c>
      <c r="L250" t="str">
        <f>'165'!$C34</f>
        <v/>
      </c>
      <c r="M250" s="7">
        <v>31.0</v>
      </c>
      <c r="N250">
        <f>'275'!N34</f>
        <v>0</v>
      </c>
      <c r="O250" t="str">
        <f>'275'!$B34</f>
        <v/>
      </c>
      <c r="P250" t="str">
        <f>'275'!$C34</f>
        <v/>
      </c>
      <c r="Q250">
        <f>'275'!Q34</f>
        <v>0</v>
      </c>
      <c r="R250" t="str">
        <f>'275'!$B34</f>
        <v/>
      </c>
      <c r="S250" t="str">
        <f>'275'!$C34</f>
        <v/>
      </c>
      <c r="T250">
        <f>'275'!T34</f>
        <v>0</v>
      </c>
      <c r="U250" t="str">
        <f>'275'!$B34</f>
        <v/>
      </c>
      <c r="V250" t="str">
        <f>'275'!$C34</f>
        <v/>
      </c>
      <c r="W250">
        <f>'275'!K34</f>
        <v>0</v>
      </c>
      <c r="X250" t="str">
        <f>'275'!$B34</f>
        <v/>
      </c>
      <c r="Y250" t="str">
        <f>'275'!$C34</f>
        <v/>
      </c>
    </row>
    <row r="251" ht="12.0" customHeight="1">
      <c r="A251">
        <f>'165'!N35</f>
        <v>0</v>
      </c>
      <c r="B251" t="str">
        <f>'165'!$B35</f>
        <v/>
      </c>
      <c r="C251" t="str">
        <f>'165'!$C35</f>
        <v/>
      </c>
      <c r="D251">
        <f>'165'!Q35</f>
        <v>0</v>
      </c>
      <c r="E251" t="str">
        <f>'165'!$B35</f>
        <v/>
      </c>
      <c r="F251" t="str">
        <f>'165'!$C35</f>
        <v/>
      </c>
      <c r="G251">
        <f>'165'!T35</f>
        <v>0</v>
      </c>
      <c r="H251" t="str">
        <f>'165'!$B35</f>
        <v/>
      </c>
      <c r="I251" t="str">
        <f>'165'!$C35</f>
        <v/>
      </c>
      <c r="J251">
        <f>'165'!K35</f>
        <v>0</v>
      </c>
      <c r="K251" t="str">
        <f>'165'!$B35</f>
        <v/>
      </c>
      <c r="L251" t="str">
        <f>'165'!$C35</f>
        <v/>
      </c>
      <c r="M251" s="7">
        <v>32.0</v>
      </c>
      <c r="N251">
        <f>'275'!N35</f>
        <v>0</v>
      </c>
      <c r="O251" t="str">
        <f>'275'!$B35</f>
        <v/>
      </c>
      <c r="P251" t="str">
        <f>'275'!$C35</f>
        <v/>
      </c>
      <c r="Q251">
        <f>'275'!Q35</f>
        <v>0</v>
      </c>
      <c r="R251" t="str">
        <f>'275'!$B35</f>
        <v/>
      </c>
      <c r="S251" t="str">
        <f>'275'!$C35</f>
        <v/>
      </c>
      <c r="T251">
        <f>'275'!T35</f>
        <v>0</v>
      </c>
      <c r="U251" t="str">
        <f>'275'!$B35</f>
        <v/>
      </c>
      <c r="V251" t="str">
        <f>'275'!$C35</f>
        <v/>
      </c>
      <c r="W251">
        <f>'275'!K35</f>
        <v>0</v>
      </c>
      <c r="X251" t="str">
        <f>'275'!$B35</f>
        <v/>
      </c>
      <c r="Y251" t="str">
        <f>'275'!$C35</f>
        <v/>
      </c>
    </row>
    <row r="252" ht="12.0" customHeight="1">
      <c r="A252">
        <f>'165'!N36</f>
        <v>0</v>
      </c>
      <c r="B252" t="str">
        <f>'165'!$B36</f>
        <v/>
      </c>
      <c r="C252" t="str">
        <f>'165'!$C36</f>
        <v/>
      </c>
      <c r="D252">
        <f>'165'!Q36</f>
        <v>0</v>
      </c>
      <c r="E252" t="str">
        <f>'165'!$B36</f>
        <v/>
      </c>
      <c r="F252" t="str">
        <f>'165'!$C36</f>
        <v/>
      </c>
      <c r="G252">
        <f>'165'!T36</f>
        <v>0</v>
      </c>
      <c r="H252" t="str">
        <f>'165'!$B36</f>
        <v/>
      </c>
      <c r="I252" t="str">
        <f>'165'!$C36</f>
        <v/>
      </c>
      <c r="J252">
        <f>'165'!K36</f>
        <v>0</v>
      </c>
      <c r="K252" t="str">
        <f>'165'!$B36</f>
        <v/>
      </c>
      <c r="L252" t="str">
        <f>'165'!$C36</f>
        <v/>
      </c>
      <c r="M252" s="7">
        <v>33.0</v>
      </c>
      <c r="N252">
        <f>'275'!N36</f>
        <v>0</v>
      </c>
      <c r="O252" t="str">
        <f>'275'!$B36</f>
        <v/>
      </c>
      <c r="P252" t="str">
        <f>'275'!$C36</f>
        <v/>
      </c>
      <c r="Q252">
        <f>'275'!Q36</f>
        <v>0</v>
      </c>
      <c r="R252" t="str">
        <f>'275'!$B36</f>
        <v/>
      </c>
      <c r="S252" t="str">
        <f>'275'!$C36</f>
        <v/>
      </c>
      <c r="T252">
        <f>'275'!T36</f>
        <v>0</v>
      </c>
      <c r="U252" t="str">
        <f>'275'!$B36</f>
        <v/>
      </c>
      <c r="V252" t="str">
        <f>'275'!$C36</f>
        <v/>
      </c>
      <c r="W252">
        <f>'275'!K36</f>
        <v>0</v>
      </c>
      <c r="X252" t="str">
        <f>'275'!$B36</f>
        <v/>
      </c>
      <c r="Y252" t="str">
        <f>'275'!$C36</f>
        <v/>
      </c>
    </row>
    <row r="253" ht="12.0" customHeight="1">
      <c r="A253">
        <f>'165'!N37</f>
        <v>0</v>
      </c>
      <c r="B253" t="str">
        <f>'165'!$B37</f>
        <v/>
      </c>
      <c r="C253" t="str">
        <f>'165'!$C37</f>
        <v/>
      </c>
      <c r="D253">
        <f>'165'!Q37</f>
        <v>0</v>
      </c>
      <c r="E253" t="str">
        <f>'165'!$B37</f>
        <v/>
      </c>
      <c r="F253" t="str">
        <f>'165'!$C37</f>
        <v/>
      </c>
      <c r="G253">
        <f>'165'!T37</f>
        <v>0</v>
      </c>
      <c r="H253" t="str">
        <f>'165'!$B37</f>
        <v/>
      </c>
      <c r="I253" t="str">
        <f>'165'!$C37</f>
        <v/>
      </c>
      <c r="J253">
        <f>'165'!K37</f>
        <v>0</v>
      </c>
      <c r="K253" t="str">
        <f>'165'!$B37</f>
        <v/>
      </c>
      <c r="L253" t="str">
        <f>'165'!$C37</f>
        <v/>
      </c>
      <c r="M253" s="7">
        <v>34.0</v>
      </c>
      <c r="N253">
        <f>'275'!N37</f>
        <v>0</v>
      </c>
      <c r="O253" t="str">
        <f>'275'!$B37</f>
        <v/>
      </c>
      <c r="P253" t="str">
        <f>'275'!$C37</f>
        <v/>
      </c>
      <c r="Q253">
        <f>'275'!Q37</f>
        <v>0</v>
      </c>
      <c r="R253" t="str">
        <f>'275'!$B37</f>
        <v/>
      </c>
      <c r="S253" t="str">
        <f>'275'!$C37</f>
        <v/>
      </c>
      <c r="T253">
        <f>'275'!T37</f>
        <v>0</v>
      </c>
      <c r="U253" t="str">
        <f>'275'!$B37</f>
        <v/>
      </c>
      <c r="V253" t="str">
        <f>'275'!$C37</f>
        <v/>
      </c>
      <c r="W253">
        <f>'275'!K37</f>
        <v>0</v>
      </c>
      <c r="X253" t="str">
        <f>'275'!$B37</f>
        <v/>
      </c>
      <c r="Y253" t="str">
        <f>'275'!$C37</f>
        <v/>
      </c>
    </row>
    <row r="254" ht="12.0" customHeight="1">
      <c r="A254">
        <f>'165'!N38</f>
        <v>0</v>
      </c>
      <c r="B254" t="str">
        <f>'165'!$B38</f>
        <v/>
      </c>
      <c r="C254" t="str">
        <f>'165'!$C38</f>
        <v/>
      </c>
      <c r="D254">
        <f>'165'!Q38</f>
        <v>0</v>
      </c>
      <c r="E254" t="str">
        <f>'165'!$B38</f>
        <v/>
      </c>
      <c r="F254" t="str">
        <f>'165'!$C38</f>
        <v/>
      </c>
      <c r="G254">
        <f>'165'!T38</f>
        <v>0</v>
      </c>
      <c r="H254" t="str">
        <f>'165'!$B38</f>
        <v/>
      </c>
      <c r="I254" t="str">
        <f>'165'!$C38</f>
        <v/>
      </c>
      <c r="J254">
        <f>'165'!K38</f>
        <v>0</v>
      </c>
      <c r="K254" t="str">
        <f>'165'!$B38</f>
        <v/>
      </c>
      <c r="L254" t="str">
        <f>'165'!$C38</f>
        <v/>
      </c>
      <c r="M254" s="7">
        <v>35.0</v>
      </c>
      <c r="N254">
        <f>'275'!N38</f>
        <v>0</v>
      </c>
      <c r="O254" t="str">
        <f>'275'!$B38</f>
        <v/>
      </c>
      <c r="P254" t="str">
        <f>'275'!$C38</f>
        <v/>
      </c>
      <c r="Q254">
        <f>'275'!Q38</f>
        <v>0</v>
      </c>
      <c r="R254" t="str">
        <f>'275'!$B38</f>
        <v/>
      </c>
      <c r="S254" t="str">
        <f>'275'!$C38</f>
        <v/>
      </c>
      <c r="T254">
        <f>'275'!T38</f>
        <v>0</v>
      </c>
      <c r="U254" t="str">
        <f>'275'!$B38</f>
        <v/>
      </c>
      <c r="V254" t="str">
        <f>'275'!$C38</f>
        <v/>
      </c>
      <c r="W254">
        <f>'275'!K38</f>
        <v>0</v>
      </c>
      <c r="X254" t="str">
        <f>'275'!$B38</f>
        <v/>
      </c>
      <c r="Y254" t="str">
        <f>'275'!$C38</f>
        <v/>
      </c>
    </row>
    <row r="255" ht="12.0" customHeight="1">
      <c r="A255">
        <f>'165'!N39</f>
        <v>0</v>
      </c>
      <c r="B255" t="str">
        <f>'165'!$B39</f>
        <v/>
      </c>
      <c r="C255" t="str">
        <f>'165'!$C39</f>
        <v/>
      </c>
      <c r="D255">
        <f>'165'!Q39</f>
        <v>0</v>
      </c>
      <c r="E255" t="str">
        <f>'165'!$B39</f>
        <v/>
      </c>
      <c r="F255" t="str">
        <f>'165'!$C39</f>
        <v/>
      </c>
      <c r="G255">
        <f>'165'!T39</f>
        <v>0</v>
      </c>
      <c r="H255" t="str">
        <f>'165'!$B39</f>
        <v/>
      </c>
      <c r="I255" t="str">
        <f>'165'!$C39</f>
        <v/>
      </c>
      <c r="J255">
        <f>'165'!K39</f>
        <v>0</v>
      </c>
      <c r="K255" t="str">
        <f>'165'!$B39</f>
        <v/>
      </c>
      <c r="L255" t="str">
        <f>'165'!$C39</f>
        <v/>
      </c>
      <c r="M255" s="7">
        <v>36.0</v>
      </c>
      <c r="N255">
        <f>'275'!N39</f>
        <v>0</v>
      </c>
      <c r="O255" t="str">
        <f>'275'!$B39</f>
        <v/>
      </c>
      <c r="P255" t="str">
        <f>'275'!$C39</f>
        <v/>
      </c>
      <c r="Q255">
        <f>'275'!Q39</f>
        <v>0</v>
      </c>
      <c r="R255" t="str">
        <f>'275'!$B39</f>
        <v/>
      </c>
      <c r="S255" t="str">
        <f>'275'!$C39</f>
        <v/>
      </c>
      <c r="T255">
        <f>'275'!T39</f>
        <v>0</v>
      </c>
      <c r="U255" t="str">
        <f>'275'!$B39</f>
        <v/>
      </c>
      <c r="V255" t="str">
        <f>'275'!$C39</f>
        <v/>
      </c>
      <c r="W255">
        <f>'275'!K39</f>
        <v>0</v>
      </c>
      <c r="X255" t="str">
        <f>'275'!$B39</f>
        <v/>
      </c>
      <c r="Y255" t="str">
        <f>'275'!$C39</f>
        <v/>
      </c>
    </row>
    <row r="256" ht="12.0" customHeight="1">
      <c r="A256">
        <f>'165'!N40</f>
        <v>0</v>
      </c>
      <c r="B256" t="str">
        <f>'165'!$B40</f>
        <v/>
      </c>
      <c r="C256" t="str">
        <f>'165'!$C40</f>
        <v/>
      </c>
      <c r="D256">
        <f>'165'!Q40</f>
        <v>0</v>
      </c>
      <c r="E256" t="str">
        <f>'165'!$B40</f>
        <v/>
      </c>
      <c r="F256" t="str">
        <f>'165'!$C40</f>
        <v/>
      </c>
      <c r="G256">
        <f>'165'!T40</f>
        <v>0</v>
      </c>
      <c r="H256" t="str">
        <f>'165'!$B40</f>
        <v/>
      </c>
      <c r="I256" t="str">
        <f>'165'!$C40</f>
        <v/>
      </c>
      <c r="J256">
        <f>'165'!K40</f>
        <v>0</v>
      </c>
      <c r="K256" t="str">
        <f>'165'!$B40</f>
        <v/>
      </c>
      <c r="L256" t="str">
        <f>'165'!$C40</f>
        <v/>
      </c>
      <c r="M256" s="7">
        <v>37.0</v>
      </c>
      <c r="N256">
        <f>'275'!N40</f>
        <v>0</v>
      </c>
      <c r="O256" t="str">
        <f>'275'!$B40</f>
        <v/>
      </c>
      <c r="P256" t="str">
        <f>'275'!$C40</f>
        <v/>
      </c>
      <c r="Q256">
        <f>'275'!Q40</f>
        <v>0</v>
      </c>
      <c r="R256" t="str">
        <f>'275'!$B40</f>
        <v/>
      </c>
      <c r="S256" t="str">
        <f>'275'!$C40</f>
        <v/>
      </c>
      <c r="T256">
        <f>'275'!T40</f>
        <v>0</v>
      </c>
      <c r="U256" t="str">
        <f>'275'!$B40</f>
        <v/>
      </c>
      <c r="V256" t="str">
        <f>'275'!$C40</f>
        <v/>
      </c>
      <c r="W256">
        <f>'275'!K40</f>
        <v>0</v>
      </c>
      <c r="X256" t="str">
        <f>'275'!$B40</f>
        <v/>
      </c>
      <c r="Y256" t="str">
        <f>'275'!$C40</f>
        <v/>
      </c>
    </row>
    <row r="257" ht="12.0" customHeight="1">
      <c r="A257">
        <f>'165'!N41</f>
        <v>0</v>
      </c>
      <c r="B257" t="str">
        <f>'165'!$B41</f>
        <v/>
      </c>
      <c r="C257" t="str">
        <f>'165'!$C41</f>
        <v/>
      </c>
      <c r="D257">
        <f>'165'!Q41</f>
        <v>0</v>
      </c>
      <c r="E257" t="str">
        <f>'165'!$B41</f>
        <v/>
      </c>
      <c r="F257" t="str">
        <f>'165'!$C41</f>
        <v/>
      </c>
      <c r="G257">
        <f>'165'!T41</f>
        <v>0</v>
      </c>
      <c r="H257" t="str">
        <f>'165'!$B41</f>
        <v/>
      </c>
      <c r="I257" t="str">
        <f>'165'!$C41</f>
        <v/>
      </c>
      <c r="J257">
        <f>'165'!K41</f>
        <v>0</v>
      </c>
      <c r="K257" t="str">
        <f>'165'!$B41</f>
        <v/>
      </c>
      <c r="L257" t="str">
        <f>'165'!$C41</f>
        <v/>
      </c>
      <c r="M257" s="7">
        <v>38.0</v>
      </c>
      <c r="N257">
        <f>'275'!N41</f>
        <v>0</v>
      </c>
      <c r="O257" t="str">
        <f>'275'!$B41</f>
        <v/>
      </c>
      <c r="P257" t="str">
        <f>'275'!$C41</f>
        <v/>
      </c>
      <c r="Q257">
        <f>'275'!Q41</f>
        <v>0</v>
      </c>
      <c r="R257" t="str">
        <f>'275'!$B41</f>
        <v/>
      </c>
      <c r="S257" t="str">
        <f>'275'!$C41</f>
        <v/>
      </c>
      <c r="T257">
        <f>'275'!T41</f>
        <v>0</v>
      </c>
      <c r="U257" t="str">
        <f>'275'!$B41</f>
        <v/>
      </c>
      <c r="V257" t="str">
        <f>'275'!$C41</f>
        <v/>
      </c>
      <c r="W257">
        <f>'275'!K41</f>
        <v>0</v>
      </c>
      <c r="X257" t="str">
        <f>'275'!$B41</f>
        <v/>
      </c>
      <c r="Y257" t="str">
        <f>'275'!$C41</f>
        <v/>
      </c>
    </row>
    <row r="258" ht="12.0" customHeight="1">
      <c r="A258">
        <f>'165'!N42</f>
        <v>0</v>
      </c>
      <c r="B258" t="str">
        <f>'165'!$B42</f>
        <v/>
      </c>
      <c r="C258" t="str">
        <f>'165'!$C42</f>
        <v/>
      </c>
      <c r="D258">
        <f>'165'!Q42</f>
        <v>0</v>
      </c>
      <c r="E258" t="str">
        <f>'165'!$B42</f>
        <v/>
      </c>
      <c r="F258" t="str">
        <f>'165'!$C42</f>
        <v/>
      </c>
      <c r="G258">
        <f>'165'!T42</f>
        <v>0</v>
      </c>
      <c r="H258" t="str">
        <f>'165'!$B42</f>
        <v/>
      </c>
      <c r="I258" t="str">
        <f>'165'!$C42</f>
        <v/>
      </c>
      <c r="J258">
        <f>'165'!K42</f>
        <v>0</v>
      </c>
      <c r="K258" t="str">
        <f>'165'!$B42</f>
        <v/>
      </c>
      <c r="L258" t="str">
        <f>'165'!$C42</f>
        <v/>
      </c>
      <c r="M258" s="7">
        <v>39.0</v>
      </c>
      <c r="N258">
        <f>'275'!N42</f>
        <v>0</v>
      </c>
      <c r="O258" t="str">
        <f>'275'!$B42</f>
        <v/>
      </c>
      <c r="P258" t="str">
        <f>'275'!$C42</f>
        <v/>
      </c>
      <c r="Q258">
        <f>'275'!Q42</f>
        <v>0</v>
      </c>
      <c r="R258" t="str">
        <f>'275'!$B42</f>
        <v/>
      </c>
      <c r="S258" t="str">
        <f>'275'!$C42</f>
        <v/>
      </c>
      <c r="T258">
        <f>'275'!T42</f>
        <v>0</v>
      </c>
      <c r="U258" t="str">
        <f>'275'!$B42</f>
        <v/>
      </c>
      <c r="V258" t="str">
        <f>'275'!$C42</f>
        <v/>
      </c>
      <c r="W258">
        <f>'275'!K42</f>
        <v>0</v>
      </c>
      <c r="X258" t="str">
        <f>'275'!$B42</f>
        <v/>
      </c>
      <c r="Y258" t="str">
        <f>'275'!$C42</f>
        <v/>
      </c>
    </row>
    <row r="259" ht="12.0" customHeight="1">
      <c r="A259">
        <f>'165'!N43</f>
        <v>0</v>
      </c>
      <c r="B259" t="str">
        <f>'165'!$B43</f>
        <v/>
      </c>
      <c r="C259" t="str">
        <f>'165'!$C43</f>
        <v/>
      </c>
      <c r="D259">
        <f>'165'!Q43</f>
        <v>0</v>
      </c>
      <c r="E259" t="str">
        <f>'165'!$B43</f>
        <v/>
      </c>
      <c r="F259" t="str">
        <f>'165'!$C43</f>
        <v/>
      </c>
      <c r="G259">
        <f>'165'!T43</f>
        <v>0</v>
      </c>
      <c r="H259" t="str">
        <f>'165'!$B43</f>
        <v/>
      </c>
      <c r="I259" t="str">
        <f>'165'!$C43</f>
        <v/>
      </c>
      <c r="J259">
        <f>'165'!K43</f>
        <v>0</v>
      </c>
      <c r="K259" t="str">
        <f>'165'!$B43</f>
        <v/>
      </c>
      <c r="L259" t="str">
        <f>'165'!$C43</f>
        <v/>
      </c>
      <c r="M259" s="7">
        <v>40.0</v>
      </c>
      <c r="N259">
        <f>'275'!N43</f>
        <v>0</v>
      </c>
      <c r="O259" t="str">
        <f>'275'!$B43</f>
        <v/>
      </c>
      <c r="P259" t="str">
        <f>'275'!$C43</f>
        <v/>
      </c>
      <c r="Q259">
        <f>'275'!Q43</f>
        <v>0</v>
      </c>
      <c r="R259" t="str">
        <f>'275'!$B43</f>
        <v/>
      </c>
      <c r="S259" t="str">
        <f>'275'!$C43</f>
        <v/>
      </c>
      <c r="T259">
        <f>'275'!T43</f>
        <v>0</v>
      </c>
      <c r="U259" t="str">
        <f>'275'!$B43</f>
        <v/>
      </c>
      <c r="V259" t="str">
        <f>'275'!$C43</f>
        <v/>
      </c>
      <c r="W259">
        <f>'275'!K43</f>
        <v>0</v>
      </c>
      <c r="X259" t="str">
        <f>'275'!$B43</f>
        <v/>
      </c>
      <c r="Y259" t="str">
        <f>'275'!$C43</f>
        <v/>
      </c>
    </row>
    <row r="260" ht="12.0" customHeight="1">
      <c r="A260">
        <f>'165'!N44</f>
        <v>0</v>
      </c>
      <c r="B260" t="str">
        <f>'165'!$B44</f>
        <v/>
      </c>
      <c r="C260" t="str">
        <f>'165'!$C44</f>
        <v/>
      </c>
      <c r="D260">
        <f>'165'!Q44</f>
        <v>0</v>
      </c>
      <c r="E260" t="str">
        <f>'165'!$B44</f>
        <v/>
      </c>
      <c r="F260" t="str">
        <f>'165'!$C44</f>
        <v/>
      </c>
      <c r="G260">
        <f>'165'!T44</f>
        <v>0</v>
      </c>
      <c r="H260" t="str">
        <f>'165'!$B44</f>
        <v/>
      </c>
      <c r="I260" t="str">
        <f>'165'!$C44</f>
        <v/>
      </c>
      <c r="J260">
        <f>'165'!K44</f>
        <v>0</v>
      </c>
      <c r="K260" t="str">
        <f>'165'!$B44</f>
        <v/>
      </c>
      <c r="L260" t="str">
        <f>'165'!$C44</f>
        <v/>
      </c>
      <c r="M260" s="7">
        <v>41.0</v>
      </c>
      <c r="N260">
        <f>'275'!N44</f>
        <v>0</v>
      </c>
      <c r="O260" t="str">
        <f>'275'!$B44</f>
        <v/>
      </c>
      <c r="P260" t="str">
        <f>'275'!$C44</f>
        <v/>
      </c>
      <c r="Q260">
        <f>'275'!Q44</f>
        <v>0</v>
      </c>
      <c r="R260" t="str">
        <f>'275'!$B44</f>
        <v/>
      </c>
      <c r="S260" t="str">
        <f>'275'!$C44</f>
        <v/>
      </c>
      <c r="T260">
        <f>'275'!T44</f>
        <v>0</v>
      </c>
      <c r="U260" t="str">
        <f>'275'!$B44</f>
        <v/>
      </c>
      <c r="V260" t="str">
        <f>'275'!$C44</f>
        <v/>
      </c>
      <c r="W260">
        <f>'275'!K44</f>
        <v>0</v>
      </c>
      <c r="X260" t="str">
        <f>'275'!$B44</f>
        <v/>
      </c>
      <c r="Y260" t="str">
        <f>'275'!$C44</f>
        <v/>
      </c>
    </row>
    <row r="261" ht="12.0" customHeight="1">
      <c r="A261">
        <f>'165'!N45</f>
        <v>0</v>
      </c>
      <c r="B261" t="str">
        <f>'165'!$B45</f>
        <v/>
      </c>
      <c r="C261" t="str">
        <f>'165'!$C45</f>
        <v/>
      </c>
      <c r="D261">
        <f>'165'!Q45</f>
        <v>0</v>
      </c>
      <c r="E261" t="str">
        <f>'165'!$B45</f>
        <v/>
      </c>
      <c r="F261" t="str">
        <f>'165'!$C45</f>
        <v/>
      </c>
      <c r="G261">
        <f>'165'!T45</f>
        <v>0</v>
      </c>
      <c r="H261" t="str">
        <f>'165'!$B45</f>
        <v/>
      </c>
      <c r="I261" t="str">
        <f>'165'!$C45</f>
        <v/>
      </c>
      <c r="J261">
        <f>'165'!K45</f>
        <v>0</v>
      </c>
      <c r="K261" t="str">
        <f>'165'!$B45</f>
        <v/>
      </c>
      <c r="L261" t="str">
        <f>'165'!$C45</f>
        <v/>
      </c>
      <c r="M261" s="7">
        <v>42.0</v>
      </c>
      <c r="N261">
        <f>'275'!N45</f>
        <v>0</v>
      </c>
      <c r="O261" t="str">
        <f>'275'!$B45</f>
        <v/>
      </c>
      <c r="P261" t="str">
        <f>'275'!$C45</f>
        <v/>
      </c>
      <c r="Q261">
        <f>'275'!Q45</f>
        <v>0</v>
      </c>
      <c r="R261" t="str">
        <f>'275'!$B45</f>
        <v/>
      </c>
      <c r="S261" t="str">
        <f>'275'!$C45</f>
        <v/>
      </c>
      <c r="T261">
        <f>'275'!T45</f>
        <v>0</v>
      </c>
      <c r="U261" t="str">
        <f>'275'!$B45</f>
        <v/>
      </c>
      <c r="V261" t="str">
        <f>'275'!$C45</f>
        <v/>
      </c>
      <c r="W261">
        <f>'275'!K45</f>
        <v>0</v>
      </c>
      <c r="X261" t="str">
        <f>'275'!$B45</f>
        <v/>
      </c>
      <c r="Y261" t="str">
        <f>'275'!$C45</f>
        <v/>
      </c>
    </row>
    <row r="262" ht="12.0" customHeight="1">
      <c r="A262">
        <f>'165'!N46</f>
        <v>0</v>
      </c>
      <c r="B262" t="str">
        <f>'165'!$B46</f>
        <v/>
      </c>
      <c r="C262" t="str">
        <f>'165'!$C46</f>
        <v/>
      </c>
      <c r="D262">
        <f>'165'!Q46</f>
        <v>0</v>
      </c>
      <c r="E262" t="str">
        <f>'165'!$B46</f>
        <v/>
      </c>
      <c r="F262" t="str">
        <f>'165'!$C46</f>
        <v/>
      </c>
      <c r="G262">
        <f>'165'!T46</f>
        <v>0</v>
      </c>
      <c r="H262" t="str">
        <f>'165'!$B46</f>
        <v/>
      </c>
      <c r="I262" t="str">
        <f>'165'!$C46</f>
        <v/>
      </c>
      <c r="J262">
        <f>'165'!K46</f>
        <v>0</v>
      </c>
      <c r="K262" t="str">
        <f>'165'!$B46</f>
        <v/>
      </c>
      <c r="L262" t="str">
        <f>'165'!$C46</f>
        <v/>
      </c>
      <c r="M262" s="7">
        <v>43.0</v>
      </c>
      <c r="N262">
        <f>'275'!N46</f>
        <v>0</v>
      </c>
      <c r="O262" t="str">
        <f>'275'!$B46</f>
        <v/>
      </c>
      <c r="P262" t="str">
        <f>'275'!$C46</f>
        <v/>
      </c>
      <c r="Q262">
        <f>'275'!Q46</f>
        <v>0</v>
      </c>
      <c r="R262" t="str">
        <f>'275'!$B46</f>
        <v/>
      </c>
      <c r="S262" t="str">
        <f>'275'!$C46</f>
        <v/>
      </c>
      <c r="T262">
        <f>'275'!T46</f>
        <v>0</v>
      </c>
      <c r="U262" t="str">
        <f>'275'!$B46</f>
        <v/>
      </c>
      <c r="V262" t="str">
        <f>'275'!$C46</f>
        <v/>
      </c>
      <c r="W262">
        <f>'275'!K46</f>
        <v>0</v>
      </c>
      <c r="X262" t="str">
        <f>'275'!$B46</f>
        <v/>
      </c>
      <c r="Y262" t="str">
        <f>'275'!$C46</f>
        <v/>
      </c>
    </row>
    <row r="263" ht="12.0" customHeight="1">
      <c r="A263">
        <f>'165'!N47</f>
        <v>0</v>
      </c>
      <c r="B263" t="str">
        <f>'165'!$B47</f>
        <v/>
      </c>
      <c r="C263" t="str">
        <f>'165'!$C47</f>
        <v/>
      </c>
      <c r="D263">
        <f>'165'!Q47</f>
        <v>0</v>
      </c>
      <c r="E263" t="str">
        <f>'165'!$B47</f>
        <v/>
      </c>
      <c r="F263" t="str">
        <f>'165'!$C47</f>
        <v/>
      </c>
      <c r="G263">
        <f>'165'!T47</f>
        <v>0</v>
      </c>
      <c r="H263" t="str">
        <f>'165'!$B47</f>
        <v/>
      </c>
      <c r="I263" t="str">
        <f>'165'!$C47</f>
        <v/>
      </c>
      <c r="J263">
        <f>'165'!K47</f>
        <v>0</v>
      </c>
      <c r="K263" t="str">
        <f>'165'!$B47</f>
        <v/>
      </c>
      <c r="L263" t="str">
        <f>'165'!$C47</f>
        <v/>
      </c>
      <c r="M263" s="7">
        <v>44.0</v>
      </c>
      <c r="N263">
        <f>'275'!N47</f>
        <v>0</v>
      </c>
      <c r="O263" t="str">
        <f>'275'!$B47</f>
        <v/>
      </c>
      <c r="P263" t="str">
        <f>'275'!$C47</f>
        <v/>
      </c>
      <c r="Q263">
        <f>'275'!Q47</f>
        <v>0</v>
      </c>
      <c r="R263" t="str">
        <f>'275'!$B47</f>
        <v/>
      </c>
      <c r="S263" t="str">
        <f>'275'!$C47</f>
        <v/>
      </c>
      <c r="T263">
        <f>'275'!T47</f>
        <v>0</v>
      </c>
      <c r="U263" t="str">
        <f>'275'!$B47</f>
        <v/>
      </c>
      <c r="V263" t="str">
        <f>'275'!$C47</f>
        <v/>
      </c>
      <c r="W263">
        <f>'275'!K47</f>
        <v>0</v>
      </c>
      <c r="X263" t="str">
        <f>'275'!$B47</f>
        <v/>
      </c>
      <c r="Y263" t="str">
        <f>'275'!$C47</f>
        <v/>
      </c>
    </row>
    <row r="264" ht="12.0" customHeight="1">
      <c r="A264">
        <f>'165'!N48</f>
        <v>0</v>
      </c>
      <c r="B264" t="str">
        <f>'165'!$B48</f>
        <v/>
      </c>
      <c r="C264" t="str">
        <f>'165'!$C48</f>
        <v/>
      </c>
      <c r="D264">
        <f>'165'!Q48</f>
        <v>0</v>
      </c>
      <c r="E264" t="str">
        <f>'165'!$B48</f>
        <v/>
      </c>
      <c r="F264" t="str">
        <f>'165'!$C48</f>
        <v/>
      </c>
      <c r="G264">
        <f>'165'!T48</f>
        <v>0</v>
      </c>
      <c r="H264" t="str">
        <f>'165'!$B48</f>
        <v/>
      </c>
      <c r="I264" t="str">
        <f>'165'!$C48</f>
        <v/>
      </c>
      <c r="J264">
        <f>'165'!K48</f>
        <v>0</v>
      </c>
      <c r="K264" t="str">
        <f>'165'!$B48</f>
        <v/>
      </c>
      <c r="L264" t="str">
        <f>'165'!$C48</f>
        <v/>
      </c>
      <c r="M264" s="7">
        <v>45.0</v>
      </c>
      <c r="N264">
        <f>'275'!N48</f>
        <v>0</v>
      </c>
      <c r="O264" t="str">
        <f>'275'!$B48</f>
        <v/>
      </c>
      <c r="P264" t="str">
        <f>'275'!$C48</f>
        <v/>
      </c>
      <c r="Q264">
        <f>'275'!Q48</f>
        <v>0</v>
      </c>
      <c r="R264" t="str">
        <f>'275'!$B48</f>
        <v/>
      </c>
      <c r="S264" t="str">
        <f>'275'!$C48</f>
        <v/>
      </c>
      <c r="T264">
        <f>'275'!T48</f>
        <v>0</v>
      </c>
      <c r="U264" t="str">
        <f>'275'!$B48</f>
        <v/>
      </c>
      <c r="V264" t="str">
        <f>'275'!$C48</f>
        <v/>
      </c>
      <c r="W264">
        <f>'275'!K48</f>
        <v>0</v>
      </c>
      <c r="X264" t="str">
        <f>'275'!$B48</f>
        <v/>
      </c>
      <c r="Y264" t="str">
        <f>'275'!$C48</f>
        <v/>
      </c>
    </row>
    <row r="265" ht="12.0" customHeight="1">
      <c r="A265">
        <f>'165'!N49</f>
        <v>0</v>
      </c>
      <c r="B265" t="str">
        <f>'165'!$B49</f>
        <v/>
      </c>
      <c r="C265" t="str">
        <f>'165'!$C49</f>
        <v/>
      </c>
      <c r="D265">
        <f>'165'!Q49</f>
        <v>0</v>
      </c>
      <c r="E265" t="str">
        <f>'165'!$B49</f>
        <v/>
      </c>
      <c r="F265" t="str">
        <f>'165'!$C49</f>
        <v/>
      </c>
      <c r="G265">
        <f>'165'!T49</f>
        <v>0</v>
      </c>
      <c r="H265" t="str">
        <f>'165'!$B49</f>
        <v/>
      </c>
      <c r="I265" t="str">
        <f>'165'!$C49</f>
        <v/>
      </c>
      <c r="J265">
        <f>'165'!K49</f>
        <v>0</v>
      </c>
      <c r="K265" t="str">
        <f>'165'!$B49</f>
        <v/>
      </c>
      <c r="L265" t="str">
        <f>'165'!$C49</f>
        <v/>
      </c>
      <c r="M265" s="7">
        <v>46.0</v>
      </c>
      <c r="N265">
        <f>'275'!N49</f>
        <v>0</v>
      </c>
      <c r="O265" t="str">
        <f>'275'!$B49</f>
        <v/>
      </c>
      <c r="P265" t="str">
        <f>'275'!$C49</f>
        <v/>
      </c>
      <c r="Q265">
        <f>'275'!Q49</f>
        <v>0</v>
      </c>
      <c r="R265" t="str">
        <f>'275'!$B49</f>
        <v/>
      </c>
      <c r="S265" t="str">
        <f>'275'!$C49</f>
        <v/>
      </c>
      <c r="T265">
        <f>'275'!T49</f>
        <v>0</v>
      </c>
      <c r="U265" t="str">
        <f>'275'!$B49</f>
        <v/>
      </c>
      <c r="V265" t="str">
        <f>'275'!$C49</f>
        <v/>
      </c>
      <c r="W265">
        <f>'275'!K49</f>
        <v>0</v>
      </c>
      <c r="X265" t="str">
        <f>'275'!$B49</f>
        <v/>
      </c>
      <c r="Y265" t="str">
        <f>'275'!$C49</f>
        <v/>
      </c>
    </row>
    <row r="266" ht="12.0" customHeight="1">
      <c r="A266">
        <f>'165'!N50</f>
        <v>0</v>
      </c>
      <c r="B266" t="str">
        <f>'165'!$B50</f>
        <v/>
      </c>
      <c r="C266" t="str">
        <f>'165'!$C50</f>
        <v/>
      </c>
      <c r="D266">
        <f>'165'!Q50</f>
        <v>0</v>
      </c>
      <c r="E266" t="str">
        <f>'165'!$B50</f>
        <v/>
      </c>
      <c r="F266" t="str">
        <f>'165'!$C50</f>
        <v/>
      </c>
      <c r="G266">
        <f>'165'!T50</f>
        <v>0</v>
      </c>
      <c r="H266" t="str">
        <f>'165'!$B50</f>
        <v/>
      </c>
      <c r="I266" t="str">
        <f>'165'!$C50</f>
        <v/>
      </c>
      <c r="J266">
        <f>'165'!K50</f>
        <v>0</v>
      </c>
      <c r="K266" t="str">
        <f>'165'!$B50</f>
        <v/>
      </c>
      <c r="L266" t="str">
        <f>'165'!$C50</f>
        <v/>
      </c>
      <c r="M266" s="7">
        <v>47.0</v>
      </c>
      <c r="N266">
        <f>'275'!N50</f>
        <v>0</v>
      </c>
      <c r="O266" t="str">
        <f>'275'!$B50</f>
        <v/>
      </c>
      <c r="P266" t="str">
        <f>'275'!$C50</f>
        <v/>
      </c>
      <c r="Q266">
        <f>'275'!Q50</f>
        <v>0</v>
      </c>
      <c r="R266" t="str">
        <f>'275'!$B50</f>
        <v/>
      </c>
      <c r="S266" t="str">
        <f>'275'!$C50</f>
        <v/>
      </c>
      <c r="T266">
        <f>'275'!T50</f>
        <v>0</v>
      </c>
      <c r="U266" t="str">
        <f>'275'!$B50</f>
        <v/>
      </c>
      <c r="V266" t="str">
        <f>'275'!$C50</f>
        <v/>
      </c>
      <c r="W266">
        <f>'275'!K50</f>
        <v>0</v>
      </c>
      <c r="X266" t="str">
        <f>'275'!$B50</f>
        <v/>
      </c>
      <c r="Y266" t="str">
        <f>'275'!$C50</f>
        <v/>
      </c>
    </row>
    <row r="267" ht="12.0" customHeight="1">
      <c r="A267">
        <f>'165'!N51</f>
        <v>0</v>
      </c>
      <c r="B267" t="str">
        <f>'165'!$B51</f>
        <v/>
      </c>
      <c r="C267" t="str">
        <f>'165'!$C51</f>
        <v/>
      </c>
      <c r="D267">
        <f>'165'!Q51</f>
        <v>0</v>
      </c>
      <c r="E267" t="str">
        <f>'165'!$B51</f>
        <v/>
      </c>
      <c r="F267" t="str">
        <f>'165'!$C51</f>
        <v/>
      </c>
      <c r="G267">
        <f>'165'!T51</f>
        <v>0</v>
      </c>
      <c r="H267" t="str">
        <f>'165'!$B51</f>
        <v/>
      </c>
      <c r="I267" t="str">
        <f>'165'!$C51</f>
        <v/>
      </c>
      <c r="J267">
        <f>'165'!K51</f>
        <v>0</v>
      </c>
      <c r="K267" t="str">
        <f>'165'!$B51</f>
        <v/>
      </c>
      <c r="L267" t="str">
        <f>'165'!$C51</f>
        <v/>
      </c>
      <c r="M267" s="7">
        <v>48.0</v>
      </c>
      <c r="N267">
        <f>'275'!N51</f>
        <v>0</v>
      </c>
      <c r="O267" t="str">
        <f>'275'!$B51</f>
        <v/>
      </c>
      <c r="P267" t="str">
        <f>'275'!$C51</f>
        <v/>
      </c>
      <c r="Q267">
        <f>'275'!Q51</f>
        <v>0</v>
      </c>
      <c r="R267" t="str">
        <f>'275'!$B51</f>
        <v/>
      </c>
      <c r="S267" t="str">
        <f>'275'!$C51</f>
        <v/>
      </c>
      <c r="T267">
        <f>'275'!T51</f>
        <v>0</v>
      </c>
      <c r="U267" t="str">
        <f>'275'!$B51</f>
        <v/>
      </c>
      <c r="V267" t="str">
        <f>'275'!$C51</f>
        <v/>
      </c>
      <c r="W267">
        <f>'275'!K51</f>
        <v>0</v>
      </c>
      <c r="X267" t="str">
        <f>'275'!$B51</f>
        <v/>
      </c>
      <c r="Y267" t="str">
        <f>'275'!$C51</f>
        <v/>
      </c>
    </row>
    <row r="268" ht="12.0" customHeight="1">
      <c r="A268">
        <f>'165'!N52</f>
        <v>0</v>
      </c>
      <c r="B268" t="str">
        <f>'165'!$B52</f>
        <v/>
      </c>
      <c r="C268" t="str">
        <f>'165'!$C52</f>
        <v/>
      </c>
      <c r="D268">
        <f>'165'!Q52</f>
        <v>0</v>
      </c>
      <c r="E268" t="str">
        <f>'165'!$B52</f>
        <v/>
      </c>
      <c r="F268" t="str">
        <f>'165'!$C52</f>
        <v/>
      </c>
      <c r="G268">
        <f>'165'!T52</f>
        <v>0</v>
      </c>
      <c r="H268" t="str">
        <f>'165'!$B52</f>
        <v/>
      </c>
      <c r="I268" t="str">
        <f>'165'!$C52</f>
        <v/>
      </c>
      <c r="J268">
        <f>'165'!K52</f>
        <v>0</v>
      </c>
      <c r="K268" t="str">
        <f>'165'!$B52</f>
        <v/>
      </c>
      <c r="L268" t="str">
        <f>'165'!$C52</f>
        <v/>
      </c>
      <c r="M268" s="7">
        <v>49.0</v>
      </c>
      <c r="N268">
        <f>'275'!N52</f>
        <v>0</v>
      </c>
      <c r="O268" t="str">
        <f>'275'!$B52</f>
        <v/>
      </c>
      <c r="P268" t="str">
        <f>'275'!$C52</f>
        <v/>
      </c>
      <c r="Q268">
        <f>'275'!Q52</f>
        <v>0</v>
      </c>
      <c r="R268" t="str">
        <f>'275'!$B52</f>
        <v/>
      </c>
      <c r="S268" t="str">
        <f>'275'!$C52</f>
        <v/>
      </c>
      <c r="T268">
        <f>'275'!T52</f>
        <v>0</v>
      </c>
      <c r="U268" t="str">
        <f>'275'!$B52</f>
        <v/>
      </c>
      <c r="V268" t="str">
        <f>'275'!$C52</f>
        <v/>
      </c>
      <c r="W268">
        <f>'275'!K52</f>
        <v>0</v>
      </c>
      <c r="X268" t="str">
        <f>'275'!$B52</f>
        <v/>
      </c>
      <c r="Y268" t="str">
        <f>'275'!$C52</f>
        <v/>
      </c>
    </row>
    <row r="269" ht="12.0" customHeight="1">
      <c r="A269">
        <f>'165'!N53</f>
        <v>0</v>
      </c>
      <c r="B269" t="str">
        <f>'165'!$B53</f>
        <v/>
      </c>
      <c r="C269" t="str">
        <f>'165'!$C53</f>
        <v/>
      </c>
      <c r="D269">
        <f>'165'!Q53</f>
        <v>0</v>
      </c>
      <c r="E269" t="str">
        <f>'165'!$B53</f>
        <v/>
      </c>
      <c r="F269" t="str">
        <f>'165'!$C53</f>
        <v/>
      </c>
      <c r="G269">
        <f>'165'!T53</f>
        <v>0</v>
      </c>
      <c r="H269" t="str">
        <f>'165'!$B53</f>
        <v/>
      </c>
      <c r="I269" t="str">
        <f>'165'!$C53</f>
        <v/>
      </c>
      <c r="J269">
        <f>'165'!K53</f>
        <v>0</v>
      </c>
      <c r="K269" t="str">
        <f>'165'!$B53</f>
        <v/>
      </c>
      <c r="L269" t="str">
        <f>'165'!$C53</f>
        <v/>
      </c>
      <c r="M269" s="7">
        <v>50.0</v>
      </c>
      <c r="N269">
        <f>'275'!N53</f>
        <v>0</v>
      </c>
      <c r="O269" t="str">
        <f>'275'!$B53</f>
        <v/>
      </c>
      <c r="P269" t="str">
        <f>'275'!$C53</f>
        <v/>
      </c>
      <c r="Q269">
        <f>'275'!Q53</f>
        <v>0</v>
      </c>
      <c r="R269" t="str">
        <f>'275'!$B53</f>
        <v/>
      </c>
      <c r="S269" t="str">
        <f>'275'!$C53</f>
        <v/>
      </c>
      <c r="T269">
        <f>'275'!T53</f>
        <v>0</v>
      </c>
      <c r="U269" t="str">
        <f>'275'!$B53</f>
        <v/>
      </c>
      <c r="V269" t="str">
        <f>'275'!$C53</f>
        <v/>
      </c>
      <c r="W269">
        <f>'275'!K53</f>
        <v>0</v>
      </c>
      <c r="X269" t="str">
        <f>'275'!$B53</f>
        <v/>
      </c>
      <c r="Y269" t="str">
        <f>'275'!$C53</f>
        <v/>
      </c>
    </row>
    <row r="270" ht="12.0" customHeight="1">
      <c r="M270" s="7">
        <v>1.0</v>
      </c>
      <c r="N270">
        <f>HWT!N4</f>
        <v>182.8095</v>
      </c>
      <c r="O270" t="str">
        <f>HWT!$B4</f>
        <v>DOVER, KIYAH</v>
      </c>
      <c r="P270" t="str">
        <f>HWT!$C4</f>
        <v>Sand Springs</v>
      </c>
      <c r="Q270">
        <f>HWT!Q4</f>
        <v>84.5835</v>
      </c>
      <c r="R270" t="str">
        <f>HWT!$B4</f>
        <v>DOVER, KIYAH</v>
      </c>
      <c r="S270" t="str">
        <f>HWT!$C4</f>
        <v>Sand Springs</v>
      </c>
      <c r="T270">
        <f>HWT!T4</f>
        <v>185.538</v>
      </c>
      <c r="U270" t="str">
        <f>HWT!$B4</f>
        <v>DOVER, KIYAH</v>
      </c>
      <c r="V270" t="str">
        <f>HWT!$C4</f>
        <v>Sand Springs</v>
      </c>
      <c r="W270">
        <f>HWT!K4</f>
        <v>452.931</v>
      </c>
      <c r="X270" t="str">
        <f>HWT!$B4</f>
        <v>DOVER, KIYAH</v>
      </c>
      <c r="Y270" t="str">
        <f>HWT!$C4</f>
        <v>Sand Springs</v>
      </c>
    </row>
    <row r="271" ht="12.0" customHeight="1">
      <c r="M271" s="7">
        <v>2.0</v>
      </c>
      <c r="N271">
        <f>HWT!N5</f>
        <v>154.512</v>
      </c>
      <c r="O271" t="str">
        <f>HWT!$B5</f>
        <v>BURKS, JADEN</v>
      </c>
      <c r="P271" t="str">
        <f>HWT!$C5</f>
        <v>Bristow</v>
      </c>
      <c r="Q271">
        <f>HWT!Q5</f>
        <v>85.248</v>
      </c>
      <c r="R271" t="str">
        <f>HWT!$B5</f>
        <v>BURKS, JADEN</v>
      </c>
      <c r="S271" t="str">
        <f>HWT!$C5</f>
        <v>Bristow</v>
      </c>
      <c r="T271">
        <f>HWT!T5</f>
        <v>167.832</v>
      </c>
      <c r="U271" t="str">
        <f>HWT!$B5</f>
        <v>BURKS, JADEN</v>
      </c>
      <c r="V271" t="str">
        <f>HWT!$C5</f>
        <v>Bristow</v>
      </c>
      <c r="W271">
        <f>HWT!K5</f>
        <v>407.592</v>
      </c>
      <c r="X271" t="str">
        <f>HWT!$B5</f>
        <v>BURKS, JADEN</v>
      </c>
      <c r="Y271" t="str">
        <f>HWT!$C5</f>
        <v>Bristow</v>
      </c>
    </row>
    <row r="272" ht="12.0" customHeight="1">
      <c r="M272" s="7">
        <v>3.0</v>
      </c>
      <c r="N272">
        <f>HWT!N6</f>
        <v>158.79</v>
      </c>
      <c r="O272" t="str">
        <f>HWT!$B6</f>
        <v>PAGE, FAITH</v>
      </c>
      <c r="P272" t="str">
        <f>HWT!$C6</f>
        <v>Liberty</v>
      </c>
      <c r="Q272">
        <f>HWT!Q6</f>
        <v>71.4555</v>
      </c>
      <c r="R272" t="str">
        <f>HWT!$B6</f>
        <v>PAGE, FAITH</v>
      </c>
      <c r="S272" t="str">
        <f>HWT!$C6</f>
        <v>Liberty</v>
      </c>
      <c r="T272">
        <f>HWT!T6</f>
        <v>169.376</v>
      </c>
      <c r="U272" t="str">
        <f>HWT!$B6</f>
        <v>PAGE, FAITH</v>
      </c>
      <c r="V272" t="str">
        <f>HWT!$C6</f>
        <v>Liberty</v>
      </c>
      <c r="W272">
        <f>HWT!K6</f>
        <v>399.6215</v>
      </c>
      <c r="X272" t="str">
        <f>HWT!$B6</f>
        <v>PAGE, FAITH</v>
      </c>
      <c r="Y272" t="str">
        <f>HWT!$C6</f>
        <v>Liberty</v>
      </c>
    </row>
    <row r="273" ht="12.0" customHeight="1">
      <c r="M273" s="7">
        <v>4.0</v>
      </c>
      <c r="N273">
        <f>HWT!N7</f>
        <v>142.8075</v>
      </c>
      <c r="O273" t="str">
        <f>HWT!$B7</f>
        <v>AUSTIN, CAITLYNN</v>
      </c>
      <c r="P273" t="str">
        <f>HWT!$C7</f>
        <v>Catoosa</v>
      </c>
      <c r="Q273">
        <f>HWT!Q7</f>
        <v>57.123</v>
      </c>
      <c r="R273" t="str">
        <f>HWT!$B7</f>
        <v>AUSTIN, CAITLYNN</v>
      </c>
      <c r="S273" t="str">
        <f>HWT!$C7</f>
        <v>Catoosa</v>
      </c>
      <c r="T273">
        <f>HWT!T7</f>
        <v>150.597</v>
      </c>
      <c r="U273" t="str">
        <f>HWT!$B7</f>
        <v>AUSTIN, CAITLYNN</v>
      </c>
      <c r="V273" t="str">
        <f>HWT!$C7</f>
        <v>Catoosa</v>
      </c>
      <c r="W273">
        <f>HWT!K7</f>
        <v>350.5275</v>
      </c>
      <c r="X273" t="str">
        <f>HWT!$B7</f>
        <v>AUSTIN, CAITLYNN</v>
      </c>
      <c r="Y273" t="str">
        <f>HWT!$C7</f>
        <v>Catoosa</v>
      </c>
    </row>
    <row r="274" ht="12.0" customHeight="1">
      <c r="M274" s="7">
        <v>5.0</v>
      </c>
      <c r="N274">
        <f>HWT!N8</f>
        <v>227.332</v>
      </c>
      <c r="O274" t="str">
        <f>HWT!$B8</f>
        <v>BARFELL, SEPTEMBRE</v>
      </c>
      <c r="P274" t="str">
        <f>HWT!$C8</f>
        <v>Afton</v>
      </c>
      <c r="Q274">
        <f>HWT!Q8</f>
        <v>103.782</v>
      </c>
      <c r="R274" t="str">
        <f>HWT!$B8</f>
        <v>BARFELL, SEPTEMBRE</v>
      </c>
      <c r="S274" t="str">
        <f>HWT!$C8</f>
        <v>Afton</v>
      </c>
      <c r="T274">
        <f>HWT!T8</f>
        <v>232.274</v>
      </c>
      <c r="U274" t="str">
        <f>HWT!$B8</f>
        <v>BARFELL, SEPTEMBRE</v>
      </c>
      <c r="V274" t="str">
        <f>HWT!$C8</f>
        <v>Afton</v>
      </c>
      <c r="W274">
        <f>HWT!K8</f>
        <v>563.388</v>
      </c>
      <c r="X274" t="str">
        <f>HWT!$B8</f>
        <v>BARFELL, SEPTEMBRE</v>
      </c>
      <c r="Y274" t="str">
        <f>HWT!$C8</f>
        <v>Afton</v>
      </c>
    </row>
    <row r="275" ht="12.0" customHeight="1">
      <c r="M275" s="7">
        <v>6.0</v>
      </c>
      <c r="N275">
        <f>HWT!N9</f>
        <v>192.51</v>
      </c>
      <c r="O275" t="str">
        <f>HWT!$B9</f>
        <v>HORTON, TIA</v>
      </c>
      <c r="P275" t="str">
        <f>HWT!$C9</f>
        <v>Afton</v>
      </c>
      <c r="Q275">
        <f>HWT!Q9</f>
        <v>72.726</v>
      </c>
      <c r="R275" t="str">
        <f>HWT!$B9</f>
        <v>HORTON, TIA</v>
      </c>
      <c r="S275" t="str">
        <f>HWT!$C9</f>
        <v>Afton</v>
      </c>
      <c r="T275">
        <f>HWT!T9</f>
        <v>213.9</v>
      </c>
      <c r="U275" t="str">
        <f>HWT!$B9</f>
        <v>HORTON, TIA</v>
      </c>
      <c r="V275" t="str">
        <f>HWT!$C9</f>
        <v>Afton</v>
      </c>
      <c r="W275">
        <f>HWT!K9</f>
        <v>479.136</v>
      </c>
      <c r="X275" t="str">
        <f>HWT!$B9</f>
        <v>HORTON, TIA</v>
      </c>
      <c r="Y275" t="str">
        <f>HWT!$C9</f>
        <v>Afton</v>
      </c>
    </row>
    <row r="276" ht="12.0" customHeight="1">
      <c r="M276" s="7">
        <v>7.0</v>
      </c>
      <c r="N276">
        <f>HWT!N10</f>
        <v>0</v>
      </c>
      <c r="O276" t="str">
        <f>HWT!$B10</f>
        <v>CHERCY, SHYLE</v>
      </c>
      <c r="P276" t="str">
        <f>HWT!$C10</f>
        <v>Catoosa</v>
      </c>
      <c r="Q276">
        <f>HWT!Q10</f>
        <v>73.0485</v>
      </c>
      <c r="R276" t="str">
        <f>HWT!$B10</f>
        <v>CHERCY, SHYLE</v>
      </c>
      <c r="S276" t="str">
        <f>HWT!$C10</f>
        <v>Catoosa</v>
      </c>
      <c r="T276">
        <f>HWT!T10</f>
        <v>170.4465</v>
      </c>
      <c r="U276" t="str">
        <f>HWT!$B10</f>
        <v>CHERCY, SHYLE</v>
      </c>
      <c r="V276" t="str">
        <f>HWT!$C10</f>
        <v>Catoosa</v>
      </c>
      <c r="W276">
        <f>HWT!K10</f>
        <v>243.495</v>
      </c>
      <c r="X276" t="str">
        <f>HWT!$B10</f>
        <v>CHERCY, SHYLE</v>
      </c>
      <c r="Y276" t="str">
        <f>HWT!$C10</f>
        <v>Catoosa</v>
      </c>
    </row>
    <row r="277" ht="12.0" customHeight="1">
      <c r="M277" s="7">
        <v>8.0</v>
      </c>
      <c r="N277">
        <f>HWT!N11</f>
        <v>0</v>
      </c>
      <c r="O277" t="str">
        <f>HWT!$B11</f>
        <v/>
      </c>
      <c r="P277" t="str">
        <f>HWT!$C11</f>
        <v/>
      </c>
      <c r="Q277">
        <f>HWT!Q11</f>
        <v>0</v>
      </c>
      <c r="R277" t="str">
        <f>HWT!$B11</f>
        <v/>
      </c>
      <c r="S277" t="str">
        <f>HWT!$C11</f>
        <v/>
      </c>
      <c r="T277">
        <f>HWT!T11</f>
        <v>0</v>
      </c>
      <c r="U277" t="str">
        <f>HWT!$B11</f>
        <v/>
      </c>
      <c r="V277" t="str">
        <f>HWT!$C11</f>
        <v/>
      </c>
      <c r="W277">
        <f>HWT!K11</f>
        <v>0</v>
      </c>
      <c r="X277" t="str">
        <f>HWT!$B11</f>
        <v/>
      </c>
      <c r="Y277" t="str">
        <f>HWT!$C11</f>
        <v/>
      </c>
    </row>
    <row r="278" ht="12.0" customHeight="1">
      <c r="M278" s="7">
        <v>9.0</v>
      </c>
      <c r="N278">
        <f>HWT!N12</f>
        <v>0</v>
      </c>
      <c r="O278" t="str">
        <f>HWT!$B12</f>
        <v/>
      </c>
      <c r="P278" t="str">
        <f>HWT!$C12</f>
        <v/>
      </c>
      <c r="Q278">
        <f>HWT!Q12</f>
        <v>0</v>
      </c>
      <c r="R278" t="str">
        <f>HWT!$B12</f>
        <v/>
      </c>
      <c r="S278" t="str">
        <f>HWT!$C12</f>
        <v/>
      </c>
      <c r="T278">
        <f>HWT!T12</f>
        <v>0</v>
      </c>
      <c r="U278" t="str">
        <f>HWT!$B12</f>
        <v/>
      </c>
      <c r="V278" t="str">
        <f>HWT!$C12</f>
        <v/>
      </c>
      <c r="W278">
        <f>HWT!K12</f>
        <v>0</v>
      </c>
      <c r="X278" t="str">
        <f>HWT!$B12</f>
        <v/>
      </c>
      <c r="Y278" t="str">
        <f>HWT!$C12</f>
        <v/>
      </c>
    </row>
    <row r="279" ht="12.0" customHeight="1">
      <c r="M279" s="7">
        <v>10.0</v>
      </c>
      <c r="N279">
        <f>HWT!N13</f>
        <v>0</v>
      </c>
      <c r="O279" t="str">
        <f>HWT!$B13</f>
        <v/>
      </c>
      <c r="P279" t="str">
        <f>HWT!$C13</f>
        <v/>
      </c>
      <c r="Q279">
        <f>HWT!Q13</f>
        <v>0</v>
      </c>
      <c r="R279" t="str">
        <f>HWT!$B13</f>
        <v/>
      </c>
      <c r="S279" t="str">
        <f>HWT!$C13</f>
        <v/>
      </c>
      <c r="T279">
        <f>HWT!T13</f>
        <v>0</v>
      </c>
      <c r="U279" t="str">
        <f>HWT!$B13</f>
        <v/>
      </c>
      <c r="V279" t="str">
        <f>HWT!$C13</f>
        <v/>
      </c>
      <c r="W279">
        <f>HWT!K13</f>
        <v>0</v>
      </c>
      <c r="X279" t="str">
        <f>HWT!$B13</f>
        <v/>
      </c>
      <c r="Y279" t="str">
        <f>HWT!$C13</f>
        <v/>
      </c>
    </row>
    <row r="280" ht="12.0" customHeight="1">
      <c r="M280" s="7">
        <v>11.0</v>
      </c>
      <c r="N280">
        <f>HWT!N14</f>
        <v>0</v>
      </c>
      <c r="O280" t="str">
        <f>HWT!$B14</f>
        <v/>
      </c>
      <c r="P280" t="str">
        <f>HWT!$C14</f>
        <v/>
      </c>
      <c r="Q280">
        <f>HWT!Q14</f>
        <v>0</v>
      </c>
      <c r="R280" t="str">
        <f>HWT!$B14</f>
        <v/>
      </c>
      <c r="S280" t="str">
        <f>HWT!$C14</f>
        <v/>
      </c>
      <c r="T280">
        <f>HWT!T14</f>
        <v>0</v>
      </c>
      <c r="U280" t="str">
        <f>HWT!$B14</f>
        <v/>
      </c>
      <c r="V280" t="str">
        <f>HWT!$C14</f>
        <v/>
      </c>
      <c r="W280">
        <f>HWT!K14</f>
        <v>0</v>
      </c>
      <c r="X280" t="str">
        <f>HWT!$B14</f>
        <v/>
      </c>
      <c r="Y280" t="str">
        <f>HWT!$C14</f>
        <v/>
      </c>
    </row>
    <row r="281" ht="12.0" customHeight="1">
      <c r="M281" s="7">
        <v>12.0</v>
      </c>
      <c r="N281">
        <f>HWT!N15</f>
        <v>0</v>
      </c>
      <c r="O281" t="str">
        <f>HWT!$B15</f>
        <v/>
      </c>
      <c r="P281" t="str">
        <f>HWT!$C15</f>
        <v/>
      </c>
      <c r="Q281">
        <f>HWT!Q15</f>
        <v>0</v>
      </c>
      <c r="R281" t="str">
        <f>HWT!$B15</f>
        <v/>
      </c>
      <c r="S281" t="str">
        <f>HWT!$C15</f>
        <v/>
      </c>
      <c r="T281">
        <f>HWT!T15</f>
        <v>0</v>
      </c>
      <c r="U281" t="str">
        <f>HWT!$B15</f>
        <v/>
      </c>
      <c r="V281" t="str">
        <f>HWT!$C15</f>
        <v/>
      </c>
      <c r="W281">
        <f>HWT!K15</f>
        <v>0</v>
      </c>
      <c r="X281" t="str">
        <f>HWT!$B15</f>
        <v/>
      </c>
      <c r="Y281" t="str">
        <f>HWT!$C15</f>
        <v/>
      </c>
    </row>
    <row r="282" ht="12.0" customHeight="1">
      <c r="M282" s="7">
        <v>13.0</v>
      </c>
      <c r="N282">
        <f>HWT!N16</f>
        <v>0</v>
      </c>
      <c r="O282" t="str">
        <f>HWT!$B16</f>
        <v/>
      </c>
      <c r="P282" t="str">
        <f>HWT!$C16</f>
        <v/>
      </c>
      <c r="Q282">
        <f>HWT!Q16</f>
        <v>0</v>
      </c>
      <c r="R282" t="str">
        <f>HWT!$B16</f>
        <v/>
      </c>
      <c r="S282" t="str">
        <f>HWT!$C16</f>
        <v/>
      </c>
      <c r="T282">
        <f>HWT!T16</f>
        <v>0</v>
      </c>
      <c r="U282" t="str">
        <f>HWT!$B16</f>
        <v/>
      </c>
      <c r="V282" t="str">
        <f>HWT!$C16</f>
        <v/>
      </c>
      <c r="W282">
        <f>HWT!K16</f>
        <v>0</v>
      </c>
      <c r="X282" t="str">
        <f>HWT!$B16</f>
        <v/>
      </c>
      <c r="Y282" t="str">
        <f>HWT!$C16</f>
        <v/>
      </c>
    </row>
    <row r="283" ht="12.0" customHeight="1">
      <c r="M283" s="7">
        <v>14.0</v>
      </c>
      <c r="N283">
        <f>HWT!N17</f>
        <v>0</v>
      </c>
      <c r="O283" t="str">
        <f>HWT!$B17</f>
        <v/>
      </c>
      <c r="P283" t="str">
        <f>HWT!$C17</f>
        <v/>
      </c>
      <c r="Q283">
        <f>HWT!Q17</f>
        <v>0</v>
      </c>
      <c r="R283" t="str">
        <f>HWT!$B17</f>
        <v/>
      </c>
      <c r="S283" t="str">
        <f>HWT!$C17</f>
        <v/>
      </c>
      <c r="T283">
        <f>HWT!T17</f>
        <v>0</v>
      </c>
      <c r="U283" t="str">
        <f>HWT!$B17</f>
        <v/>
      </c>
      <c r="V283" t="str">
        <f>HWT!$C17</f>
        <v/>
      </c>
      <c r="W283">
        <f>HWT!K17</f>
        <v>0</v>
      </c>
      <c r="X283" t="str">
        <f>HWT!$B17</f>
        <v/>
      </c>
      <c r="Y283" t="str">
        <f>HWT!$C17</f>
        <v/>
      </c>
    </row>
    <row r="284" ht="12.0" customHeight="1">
      <c r="M284" s="7">
        <v>15.0</v>
      </c>
      <c r="N284">
        <f>HWT!N18</f>
        <v>0</v>
      </c>
      <c r="O284" t="str">
        <f>HWT!$B18</f>
        <v/>
      </c>
      <c r="P284" t="str">
        <f>HWT!$C18</f>
        <v/>
      </c>
      <c r="Q284">
        <f>HWT!Q18</f>
        <v>0</v>
      </c>
      <c r="R284" t="str">
        <f>HWT!$B18</f>
        <v/>
      </c>
      <c r="S284" t="str">
        <f>HWT!$C18</f>
        <v/>
      </c>
      <c r="T284">
        <f>HWT!T18</f>
        <v>0</v>
      </c>
      <c r="U284" t="str">
        <f>HWT!$B18</f>
        <v/>
      </c>
      <c r="V284" t="str">
        <f>HWT!$C18</f>
        <v/>
      </c>
      <c r="W284">
        <f>HWT!K18</f>
        <v>0</v>
      </c>
      <c r="X284" t="str">
        <f>HWT!$B18</f>
        <v/>
      </c>
      <c r="Y284" t="str">
        <f>HWT!$C18</f>
        <v/>
      </c>
    </row>
    <row r="285" ht="12.0" customHeight="1">
      <c r="M285" s="7">
        <v>16.0</v>
      </c>
      <c r="N285">
        <f>HWT!N19</f>
        <v>0</v>
      </c>
      <c r="O285" t="str">
        <f>HWT!$B19</f>
        <v/>
      </c>
      <c r="P285" t="str">
        <f>HWT!$C19</f>
        <v/>
      </c>
      <c r="Q285">
        <f>HWT!Q19</f>
        <v>0</v>
      </c>
      <c r="R285" t="str">
        <f>HWT!$B19</f>
        <v/>
      </c>
      <c r="S285" t="str">
        <f>HWT!$C19</f>
        <v/>
      </c>
      <c r="T285">
        <f>HWT!T19</f>
        <v>0</v>
      </c>
      <c r="U285" t="str">
        <f>HWT!$B19</f>
        <v/>
      </c>
      <c r="V285" t="str">
        <f>HWT!$C19</f>
        <v/>
      </c>
      <c r="W285">
        <f>HWT!K19</f>
        <v>0</v>
      </c>
      <c r="X285" t="str">
        <f>HWT!$B19</f>
        <v/>
      </c>
      <c r="Y285" t="str">
        <f>HWT!$C19</f>
        <v/>
      </c>
    </row>
    <row r="286" ht="12.0" customHeight="1">
      <c r="M286" s="7">
        <v>17.0</v>
      </c>
      <c r="N286">
        <f>HWT!N20</f>
        <v>0</v>
      </c>
      <c r="O286" t="str">
        <f>HWT!$B20</f>
        <v/>
      </c>
      <c r="P286" t="str">
        <f>HWT!$C20</f>
        <v/>
      </c>
      <c r="Q286">
        <f>HWT!Q20</f>
        <v>0</v>
      </c>
      <c r="R286" t="str">
        <f>HWT!$B20</f>
        <v/>
      </c>
      <c r="S286" t="str">
        <f>HWT!$C20</f>
        <v/>
      </c>
      <c r="T286">
        <f>HWT!T20</f>
        <v>0</v>
      </c>
      <c r="U286" t="str">
        <f>HWT!$B20</f>
        <v/>
      </c>
      <c r="V286" t="str">
        <f>HWT!$C20</f>
        <v/>
      </c>
      <c r="W286">
        <f>HWT!K20</f>
        <v>0</v>
      </c>
      <c r="X286" t="str">
        <f>HWT!$B20</f>
        <v/>
      </c>
      <c r="Y286" t="str">
        <f>HWT!$C20</f>
        <v/>
      </c>
    </row>
    <row r="287" ht="12.0" customHeight="1">
      <c r="M287" s="7">
        <v>18.0</v>
      </c>
      <c r="N287">
        <f>HWT!N21</f>
        <v>0</v>
      </c>
      <c r="O287" t="str">
        <f>HWT!$B21</f>
        <v/>
      </c>
      <c r="P287" t="str">
        <f>HWT!$C21</f>
        <v/>
      </c>
      <c r="Q287">
        <f>HWT!Q21</f>
        <v>0</v>
      </c>
      <c r="R287" t="str">
        <f>HWT!$B21</f>
        <v/>
      </c>
      <c r="S287" t="str">
        <f>HWT!$C21</f>
        <v/>
      </c>
      <c r="T287">
        <f>HWT!T21</f>
        <v>0</v>
      </c>
      <c r="U287" t="str">
        <f>HWT!$B21</f>
        <v/>
      </c>
      <c r="V287" t="str">
        <f>HWT!$C21</f>
        <v/>
      </c>
      <c r="W287">
        <f>HWT!K21</f>
        <v>0</v>
      </c>
      <c r="X287" t="str">
        <f>HWT!$B21</f>
        <v/>
      </c>
      <c r="Y287" t="str">
        <f>HWT!$C21</f>
        <v/>
      </c>
    </row>
    <row r="288" ht="12.0" customHeight="1">
      <c r="M288" s="7">
        <v>19.0</v>
      </c>
      <c r="N288">
        <f>HWT!N22</f>
        <v>0</v>
      </c>
      <c r="O288" t="str">
        <f>HWT!$B22</f>
        <v/>
      </c>
      <c r="P288" t="str">
        <f>HWT!$C22</f>
        <v/>
      </c>
      <c r="Q288">
        <f>HWT!Q22</f>
        <v>0</v>
      </c>
      <c r="R288" t="str">
        <f>HWT!$B22</f>
        <v/>
      </c>
      <c r="S288" t="str">
        <f>HWT!$C22</f>
        <v/>
      </c>
      <c r="T288">
        <f>HWT!T22</f>
        <v>0</v>
      </c>
      <c r="U288" t="str">
        <f>HWT!$B22</f>
        <v/>
      </c>
      <c r="V288" t="str">
        <f>HWT!$C22</f>
        <v/>
      </c>
      <c r="W288">
        <f>HWT!K22</f>
        <v>0</v>
      </c>
      <c r="X288" t="str">
        <f>HWT!$B22</f>
        <v/>
      </c>
      <c r="Y288" t="str">
        <f>HWT!$C22</f>
        <v/>
      </c>
    </row>
    <row r="289" ht="12.0" customHeight="1">
      <c r="M289" s="7">
        <v>20.0</v>
      </c>
      <c r="N289">
        <f>HWT!N23</f>
        <v>0</v>
      </c>
      <c r="O289" t="str">
        <f>HWT!$B23</f>
        <v/>
      </c>
      <c r="P289" t="str">
        <f>HWT!$C23</f>
        <v/>
      </c>
      <c r="Q289">
        <f>HWT!Q23</f>
        <v>0</v>
      </c>
      <c r="R289" t="str">
        <f>HWT!$B23</f>
        <v/>
      </c>
      <c r="S289" t="str">
        <f>HWT!$C23</f>
        <v/>
      </c>
      <c r="T289">
        <f>HWT!T23</f>
        <v>0</v>
      </c>
      <c r="U289" t="str">
        <f>HWT!$B23</f>
        <v/>
      </c>
      <c r="V289" t="str">
        <f>HWT!$C23</f>
        <v/>
      </c>
      <c r="W289">
        <f>HWT!K23</f>
        <v>0</v>
      </c>
      <c r="X289" t="str">
        <f>HWT!$B23</f>
        <v/>
      </c>
      <c r="Y289" t="str">
        <f>HWT!$C23</f>
        <v/>
      </c>
    </row>
    <row r="290" ht="12.0" customHeight="1">
      <c r="M290" s="7">
        <v>21.0</v>
      </c>
      <c r="N290">
        <f>HWT!N24</f>
        <v>0</v>
      </c>
      <c r="O290" t="str">
        <f>HWT!$B24</f>
        <v/>
      </c>
      <c r="P290" t="str">
        <f>HWT!$C24</f>
        <v/>
      </c>
      <c r="Q290">
        <f>HWT!Q24</f>
        <v>0</v>
      </c>
      <c r="R290" t="str">
        <f>HWT!$B24</f>
        <v/>
      </c>
      <c r="S290" t="str">
        <f>HWT!$C24</f>
        <v/>
      </c>
      <c r="T290">
        <f>HWT!T24</f>
        <v>0</v>
      </c>
      <c r="U290" t="str">
        <f>HWT!$B24</f>
        <v/>
      </c>
      <c r="V290" t="str">
        <f>HWT!$C24</f>
        <v/>
      </c>
      <c r="W290">
        <f>HWT!K24</f>
        <v>0</v>
      </c>
      <c r="X290" t="str">
        <f>HWT!$B24</f>
        <v/>
      </c>
      <c r="Y290" t="str">
        <f>HWT!$C24</f>
        <v/>
      </c>
    </row>
    <row r="291" ht="12.0" customHeight="1">
      <c r="M291" s="7">
        <v>22.0</v>
      </c>
      <c r="N291">
        <f>HWT!N25</f>
        <v>0</v>
      </c>
      <c r="O291" t="str">
        <f>HWT!$B25</f>
        <v/>
      </c>
      <c r="P291" t="str">
        <f>HWT!$C25</f>
        <v/>
      </c>
      <c r="Q291">
        <f>HWT!Q25</f>
        <v>0</v>
      </c>
      <c r="R291" t="str">
        <f>HWT!$B25</f>
        <v/>
      </c>
      <c r="S291" t="str">
        <f>HWT!$C25</f>
        <v/>
      </c>
      <c r="T291">
        <f>HWT!T25</f>
        <v>0</v>
      </c>
      <c r="U291" t="str">
        <f>HWT!$B25</f>
        <v/>
      </c>
      <c r="V291" t="str">
        <f>HWT!$C25</f>
        <v/>
      </c>
      <c r="W291">
        <f>HWT!K25</f>
        <v>0</v>
      </c>
      <c r="X291" t="str">
        <f>HWT!$B25</f>
        <v/>
      </c>
      <c r="Y291" t="str">
        <f>HWT!$C25</f>
        <v/>
      </c>
    </row>
    <row r="292" ht="12.0" customHeight="1">
      <c r="M292" s="7">
        <v>23.0</v>
      </c>
      <c r="N292">
        <f>HWT!N26</f>
        <v>0</v>
      </c>
      <c r="O292" t="str">
        <f>HWT!$B26</f>
        <v/>
      </c>
      <c r="P292" t="str">
        <f>HWT!$C26</f>
        <v/>
      </c>
      <c r="Q292">
        <f>HWT!Q26</f>
        <v>0</v>
      </c>
      <c r="R292" t="str">
        <f>HWT!$B26</f>
        <v/>
      </c>
      <c r="S292" t="str">
        <f>HWT!$C26</f>
        <v/>
      </c>
      <c r="T292">
        <f>HWT!T26</f>
        <v>0</v>
      </c>
      <c r="U292" t="str">
        <f>HWT!$B26</f>
        <v/>
      </c>
      <c r="V292" t="str">
        <f>HWT!$C26</f>
        <v/>
      </c>
      <c r="W292">
        <f>HWT!K26</f>
        <v>0</v>
      </c>
      <c r="X292" t="str">
        <f>HWT!$B26</f>
        <v/>
      </c>
      <c r="Y292" t="str">
        <f>HWT!$C26</f>
        <v/>
      </c>
    </row>
    <row r="293" ht="12.0" customHeight="1">
      <c r="M293" s="7">
        <v>24.0</v>
      </c>
      <c r="N293">
        <f>HWT!N27</f>
        <v>0</v>
      </c>
      <c r="O293" t="str">
        <f>HWT!$B27</f>
        <v/>
      </c>
      <c r="P293" t="str">
        <f>HWT!$C27</f>
        <v/>
      </c>
      <c r="Q293">
        <f>HWT!Q27</f>
        <v>0</v>
      </c>
      <c r="R293" t="str">
        <f>HWT!$B27</f>
        <v/>
      </c>
      <c r="S293" t="str">
        <f>HWT!$C27</f>
        <v/>
      </c>
      <c r="T293">
        <f>HWT!T27</f>
        <v>0</v>
      </c>
      <c r="U293" t="str">
        <f>HWT!$B27</f>
        <v/>
      </c>
      <c r="V293" t="str">
        <f>HWT!$C27</f>
        <v/>
      </c>
      <c r="W293">
        <f>HWT!K27</f>
        <v>0</v>
      </c>
      <c r="X293" t="str">
        <f>HWT!$B27</f>
        <v/>
      </c>
      <c r="Y293" t="str">
        <f>HWT!$C27</f>
        <v/>
      </c>
    </row>
    <row r="294" ht="12.0" customHeight="1">
      <c r="M294" s="7">
        <v>25.0</v>
      </c>
      <c r="N294">
        <f>HWT!N28</f>
        <v>0</v>
      </c>
      <c r="O294" t="str">
        <f>HWT!$B28</f>
        <v/>
      </c>
      <c r="P294" t="str">
        <f>HWT!$C28</f>
        <v/>
      </c>
      <c r="Q294">
        <f>HWT!Q28</f>
        <v>0</v>
      </c>
      <c r="R294" t="str">
        <f>HWT!$B28</f>
        <v/>
      </c>
      <c r="S294" t="str">
        <f>HWT!$C28</f>
        <v/>
      </c>
      <c r="T294">
        <f>HWT!T28</f>
        <v>0</v>
      </c>
      <c r="U294" t="str">
        <f>HWT!$B28</f>
        <v/>
      </c>
      <c r="V294" t="str">
        <f>HWT!$C28</f>
        <v/>
      </c>
      <c r="W294">
        <f>HWT!K28</f>
        <v>0</v>
      </c>
      <c r="X294" t="str">
        <f>HWT!$B28</f>
        <v/>
      </c>
      <c r="Y294" t="str">
        <f>HWT!$C28</f>
        <v/>
      </c>
    </row>
    <row r="295" ht="12.0" customHeight="1">
      <c r="M295" s="7">
        <v>26.0</v>
      </c>
      <c r="N295">
        <f>HWT!N29</f>
        <v>0</v>
      </c>
      <c r="O295" t="str">
        <f>HWT!$B29</f>
        <v/>
      </c>
      <c r="P295" t="str">
        <f>HWT!$C29</f>
        <v/>
      </c>
      <c r="Q295">
        <f>HWT!Q29</f>
        <v>0</v>
      </c>
      <c r="R295" t="str">
        <f>HWT!$B29</f>
        <v/>
      </c>
      <c r="S295" t="str">
        <f>HWT!$C29</f>
        <v/>
      </c>
      <c r="T295">
        <f>HWT!T29</f>
        <v>0</v>
      </c>
      <c r="U295" t="str">
        <f>HWT!$B29</f>
        <v/>
      </c>
      <c r="V295" t="str">
        <f>HWT!$C29</f>
        <v/>
      </c>
      <c r="W295">
        <f>HWT!K29</f>
        <v>0</v>
      </c>
      <c r="X295" t="str">
        <f>HWT!$B29</f>
        <v/>
      </c>
      <c r="Y295" t="str">
        <f>HWT!$C29</f>
        <v/>
      </c>
    </row>
    <row r="296" ht="12.0" customHeight="1">
      <c r="M296" s="7">
        <v>27.0</v>
      </c>
      <c r="N296">
        <f>HWT!N30</f>
        <v>0</v>
      </c>
      <c r="O296" t="str">
        <f>HWT!$B30</f>
        <v/>
      </c>
      <c r="P296" t="str">
        <f>HWT!$C30</f>
        <v/>
      </c>
      <c r="Q296">
        <f>HWT!Q30</f>
        <v>0</v>
      </c>
      <c r="R296" t="str">
        <f>HWT!$B30</f>
        <v/>
      </c>
      <c r="S296" t="str">
        <f>HWT!$C30</f>
        <v/>
      </c>
      <c r="T296">
        <f>HWT!T30</f>
        <v>0</v>
      </c>
      <c r="U296" t="str">
        <f>HWT!$B30</f>
        <v/>
      </c>
      <c r="V296" t="str">
        <f>HWT!$C30</f>
        <v/>
      </c>
      <c r="W296">
        <f>HWT!K30</f>
        <v>0</v>
      </c>
      <c r="X296" t="str">
        <f>HWT!$B30</f>
        <v/>
      </c>
      <c r="Y296" t="str">
        <f>HWT!$C30</f>
        <v/>
      </c>
    </row>
    <row r="297" ht="12.0" customHeight="1">
      <c r="M297" s="7">
        <v>28.0</v>
      </c>
      <c r="N297">
        <f>HWT!N31</f>
        <v>0</v>
      </c>
      <c r="O297" t="str">
        <f>HWT!$B31</f>
        <v/>
      </c>
      <c r="P297" t="str">
        <f>HWT!$C31</f>
        <v/>
      </c>
      <c r="Q297">
        <f>HWT!Q31</f>
        <v>0</v>
      </c>
      <c r="R297" t="str">
        <f>HWT!$B31</f>
        <v/>
      </c>
      <c r="S297" t="str">
        <f>HWT!$C31</f>
        <v/>
      </c>
      <c r="T297">
        <f>HWT!T31</f>
        <v>0</v>
      </c>
      <c r="U297" t="str">
        <f>HWT!$B31</f>
        <v/>
      </c>
      <c r="V297" t="str">
        <f>HWT!$C31</f>
        <v/>
      </c>
      <c r="W297">
        <f>HWT!K31</f>
        <v>0</v>
      </c>
      <c r="X297" t="str">
        <f>HWT!$B31</f>
        <v/>
      </c>
      <c r="Y297" t="str">
        <f>HWT!$C31</f>
        <v/>
      </c>
    </row>
    <row r="298" ht="12.0" customHeight="1">
      <c r="M298" s="7">
        <v>29.0</v>
      </c>
      <c r="N298">
        <f>HWT!N32</f>
        <v>0</v>
      </c>
      <c r="O298" t="str">
        <f>HWT!$B32</f>
        <v/>
      </c>
      <c r="P298" t="str">
        <f>HWT!$C32</f>
        <v/>
      </c>
      <c r="Q298">
        <f>HWT!Q32</f>
        <v>0</v>
      </c>
      <c r="R298" t="str">
        <f>HWT!$B32</f>
        <v/>
      </c>
      <c r="S298" t="str">
        <f>HWT!$C32</f>
        <v/>
      </c>
      <c r="T298">
        <f>HWT!T32</f>
        <v>0</v>
      </c>
      <c r="U298" t="str">
        <f>HWT!$B32</f>
        <v/>
      </c>
      <c r="V298" t="str">
        <f>HWT!$C32</f>
        <v/>
      </c>
      <c r="W298">
        <f>HWT!K32</f>
        <v>0</v>
      </c>
      <c r="X298" t="str">
        <f>HWT!$B32</f>
        <v/>
      </c>
      <c r="Y298" t="str">
        <f>HWT!$C32</f>
        <v/>
      </c>
    </row>
    <row r="299" ht="12.0" customHeight="1">
      <c r="M299" s="7">
        <v>30.0</v>
      </c>
      <c r="N299">
        <f>HWT!N33</f>
        <v>0</v>
      </c>
      <c r="O299" t="str">
        <f>HWT!$B33</f>
        <v/>
      </c>
      <c r="P299" t="str">
        <f>HWT!$C33</f>
        <v/>
      </c>
      <c r="Q299">
        <f>HWT!Q33</f>
        <v>0</v>
      </c>
      <c r="R299" t="str">
        <f>HWT!$B33</f>
        <v/>
      </c>
      <c r="S299" t="str">
        <f>HWT!$C33</f>
        <v/>
      </c>
      <c r="T299">
        <f>HWT!T33</f>
        <v>0</v>
      </c>
      <c r="U299" t="str">
        <f>HWT!$B33</f>
        <v/>
      </c>
      <c r="V299" t="str">
        <f>HWT!$C33</f>
        <v/>
      </c>
      <c r="W299">
        <f>HWT!K33</f>
        <v>0</v>
      </c>
      <c r="X299" t="str">
        <f>HWT!$B33</f>
        <v/>
      </c>
      <c r="Y299" t="str">
        <f>HWT!$C33</f>
        <v/>
      </c>
    </row>
    <row r="300" ht="12.0" customHeight="1">
      <c r="M300" s="7">
        <v>31.0</v>
      </c>
      <c r="N300">
        <f>HWT!N34</f>
        <v>0</v>
      </c>
      <c r="O300" t="str">
        <f>HWT!$B34</f>
        <v/>
      </c>
      <c r="P300" t="str">
        <f>HWT!$C34</f>
        <v/>
      </c>
      <c r="Q300">
        <f>HWT!Q34</f>
        <v>0</v>
      </c>
      <c r="R300" t="str">
        <f>HWT!$B34</f>
        <v/>
      </c>
      <c r="S300" t="str">
        <f>HWT!$C34</f>
        <v/>
      </c>
      <c r="T300">
        <f>HWT!T34</f>
        <v>0</v>
      </c>
      <c r="U300" t="str">
        <f>HWT!$B34</f>
        <v/>
      </c>
      <c r="V300" t="str">
        <f>HWT!$C34</f>
        <v/>
      </c>
      <c r="W300">
        <f>HWT!K34</f>
        <v>0</v>
      </c>
      <c r="X300" t="str">
        <f>HWT!$B34</f>
        <v/>
      </c>
      <c r="Y300" t="str">
        <f>HWT!$C34</f>
        <v/>
      </c>
    </row>
    <row r="301" ht="12.0" customHeight="1">
      <c r="M301" s="7">
        <v>32.0</v>
      </c>
      <c r="N301">
        <f>HWT!N35</f>
        <v>0</v>
      </c>
      <c r="O301" t="str">
        <f>HWT!$B35</f>
        <v/>
      </c>
      <c r="P301" t="str">
        <f>HWT!$C35</f>
        <v/>
      </c>
      <c r="Q301">
        <f>HWT!Q35</f>
        <v>0</v>
      </c>
      <c r="R301" t="str">
        <f>HWT!$B35</f>
        <v/>
      </c>
      <c r="S301" t="str">
        <f>HWT!$C35</f>
        <v/>
      </c>
      <c r="T301">
        <f>HWT!T35</f>
        <v>0</v>
      </c>
      <c r="U301" t="str">
        <f>HWT!$B35</f>
        <v/>
      </c>
      <c r="V301" t="str">
        <f>HWT!$C35</f>
        <v/>
      </c>
      <c r="W301">
        <f>HWT!K35</f>
        <v>0</v>
      </c>
      <c r="X301" t="str">
        <f>HWT!$B35</f>
        <v/>
      </c>
      <c r="Y301" t="str">
        <f>HWT!$C35</f>
        <v/>
      </c>
    </row>
    <row r="302" ht="12.0" customHeight="1">
      <c r="M302" s="7">
        <v>33.0</v>
      </c>
      <c r="N302">
        <f>HWT!N36</f>
        <v>0</v>
      </c>
      <c r="O302" t="str">
        <f>HWT!$B36</f>
        <v/>
      </c>
      <c r="P302" t="str">
        <f>HWT!$C36</f>
        <v/>
      </c>
      <c r="Q302">
        <f>HWT!Q36</f>
        <v>0</v>
      </c>
      <c r="R302" t="str">
        <f>HWT!$B36</f>
        <v/>
      </c>
      <c r="S302" t="str">
        <f>HWT!$C36</f>
        <v/>
      </c>
      <c r="T302">
        <f>HWT!T36</f>
        <v>0</v>
      </c>
      <c r="U302" t="str">
        <f>HWT!$B36</f>
        <v/>
      </c>
      <c r="V302" t="str">
        <f>HWT!$C36</f>
        <v/>
      </c>
      <c r="W302">
        <f>HWT!K36</f>
        <v>0</v>
      </c>
      <c r="X302" t="str">
        <f>HWT!$B36</f>
        <v/>
      </c>
      <c r="Y302" t="str">
        <f>HWT!$C36</f>
        <v/>
      </c>
    </row>
    <row r="303" ht="12.0" customHeight="1">
      <c r="M303" s="7">
        <v>34.0</v>
      </c>
      <c r="N303">
        <f>HWT!N37</f>
        <v>0</v>
      </c>
      <c r="O303" t="str">
        <f>HWT!$B37</f>
        <v/>
      </c>
      <c r="P303" t="str">
        <f>HWT!$C37</f>
        <v/>
      </c>
      <c r="Q303">
        <f>HWT!Q37</f>
        <v>0</v>
      </c>
      <c r="R303" t="str">
        <f>HWT!$B37</f>
        <v/>
      </c>
      <c r="S303" t="str">
        <f>HWT!$C37</f>
        <v/>
      </c>
      <c r="T303">
        <f>HWT!T37</f>
        <v>0</v>
      </c>
      <c r="U303" t="str">
        <f>HWT!$B37</f>
        <v/>
      </c>
      <c r="V303" t="str">
        <f>HWT!$C37</f>
        <v/>
      </c>
      <c r="W303">
        <f>HWT!K37</f>
        <v>0</v>
      </c>
      <c r="X303" t="str">
        <f>HWT!$B37</f>
        <v/>
      </c>
      <c r="Y303" t="str">
        <f>HWT!$C37</f>
        <v/>
      </c>
    </row>
    <row r="304" ht="12.0" customHeight="1">
      <c r="M304" s="7">
        <v>35.0</v>
      </c>
      <c r="N304">
        <f>HWT!N38</f>
        <v>0</v>
      </c>
      <c r="O304" t="str">
        <f>HWT!$B38</f>
        <v/>
      </c>
      <c r="P304" t="str">
        <f>HWT!$C38</f>
        <v/>
      </c>
      <c r="Q304">
        <f>HWT!Q38</f>
        <v>0</v>
      </c>
      <c r="R304" t="str">
        <f>HWT!$B38</f>
        <v/>
      </c>
      <c r="S304" t="str">
        <f>HWT!$C38</f>
        <v/>
      </c>
      <c r="T304">
        <f>HWT!T38</f>
        <v>0</v>
      </c>
      <c r="U304" t="str">
        <f>HWT!$B38</f>
        <v/>
      </c>
      <c r="V304" t="str">
        <f>HWT!$C38</f>
        <v/>
      </c>
      <c r="W304">
        <f>HWT!K38</f>
        <v>0</v>
      </c>
      <c r="X304" t="str">
        <f>HWT!$B38</f>
        <v/>
      </c>
      <c r="Y304" t="str">
        <f>HWT!$C38</f>
        <v/>
      </c>
    </row>
    <row r="305" ht="12.0" customHeight="1">
      <c r="M305" s="7">
        <v>36.0</v>
      </c>
      <c r="N305">
        <f>HWT!N39</f>
        <v>0</v>
      </c>
      <c r="O305" t="str">
        <f>HWT!$B39</f>
        <v/>
      </c>
      <c r="P305" t="str">
        <f>HWT!$C39</f>
        <v/>
      </c>
      <c r="Q305">
        <f>HWT!Q39</f>
        <v>0</v>
      </c>
      <c r="R305" t="str">
        <f>HWT!$B39</f>
        <v/>
      </c>
      <c r="S305" t="str">
        <f>HWT!$C39</f>
        <v/>
      </c>
      <c r="T305">
        <f>HWT!T39</f>
        <v>0</v>
      </c>
      <c r="U305" t="str">
        <f>HWT!$B39</f>
        <v/>
      </c>
      <c r="V305" t="str">
        <f>HWT!$C39</f>
        <v/>
      </c>
      <c r="W305">
        <f>HWT!K39</f>
        <v>0</v>
      </c>
      <c r="X305" t="str">
        <f>HWT!$B39</f>
        <v/>
      </c>
      <c r="Y305" t="str">
        <f>HWT!$C39</f>
        <v/>
      </c>
    </row>
    <row r="306" ht="12.0" customHeight="1">
      <c r="M306" s="7">
        <v>37.0</v>
      </c>
      <c r="N306">
        <f>HWT!N40</f>
        <v>0</v>
      </c>
      <c r="O306" t="str">
        <f>HWT!$B40</f>
        <v/>
      </c>
      <c r="P306" t="str">
        <f>HWT!$C40</f>
        <v/>
      </c>
      <c r="Q306">
        <f>HWT!Q40</f>
        <v>0</v>
      </c>
      <c r="R306" t="str">
        <f>HWT!$B40</f>
        <v/>
      </c>
      <c r="S306" t="str">
        <f>HWT!$C40</f>
        <v/>
      </c>
      <c r="T306">
        <f>HWT!T40</f>
        <v>0</v>
      </c>
      <c r="U306" t="str">
        <f>HWT!$B40</f>
        <v/>
      </c>
      <c r="V306" t="str">
        <f>HWT!$C40</f>
        <v/>
      </c>
      <c r="W306">
        <f>HWT!K40</f>
        <v>0</v>
      </c>
      <c r="X306" t="str">
        <f>HWT!$B40</f>
        <v/>
      </c>
      <c r="Y306" t="str">
        <f>HWT!$C40</f>
        <v/>
      </c>
    </row>
    <row r="307" ht="12.0" customHeight="1">
      <c r="M307" s="7">
        <v>38.0</v>
      </c>
      <c r="N307">
        <f>HWT!N41</f>
        <v>0</v>
      </c>
      <c r="O307" t="str">
        <f>HWT!$B41</f>
        <v/>
      </c>
      <c r="P307" t="str">
        <f>HWT!$C41</f>
        <v/>
      </c>
      <c r="Q307">
        <f>HWT!Q41</f>
        <v>0</v>
      </c>
      <c r="R307" t="str">
        <f>HWT!$B41</f>
        <v/>
      </c>
      <c r="S307" t="str">
        <f>HWT!$C41</f>
        <v/>
      </c>
      <c r="T307">
        <f>HWT!T41</f>
        <v>0</v>
      </c>
      <c r="U307" t="str">
        <f>HWT!$B41</f>
        <v/>
      </c>
      <c r="V307" t="str">
        <f>HWT!$C41</f>
        <v/>
      </c>
      <c r="W307">
        <f>HWT!K41</f>
        <v>0</v>
      </c>
      <c r="X307" t="str">
        <f>HWT!$B41</f>
        <v/>
      </c>
      <c r="Y307" t="str">
        <f>HWT!$C41</f>
        <v/>
      </c>
    </row>
    <row r="308" ht="12.0" customHeight="1">
      <c r="M308" s="7">
        <v>39.0</v>
      </c>
      <c r="N308">
        <f>HWT!N42</f>
        <v>0</v>
      </c>
      <c r="O308" t="str">
        <f>HWT!$B42</f>
        <v/>
      </c>
      <c r="P308" t="str">
        <f>HWT!$C42</f>
        <v/>
      </c>
      <c r="Q308">
        <f>HWT!Q42</f>
        <v>0</v>
      </c>
      <c r="R308" t="str">
        <f>HWT!$B42</f>
        <v/>
      </c>
      <c r="S308" t="str">
        <f>HWT!$C42</f>
        <v/>
      </c>
      <c r="T308">
        <f>HWT!T42</f>
        <v>0</v>
      </c>
      <c r="U308" t="str">
        <f>HWT!$B42</f>
        <v/>
      </c>
      <c r="V308" t="str">
        <f>HWT!$C42</f>
        <v/>
      </c>
      <c r="W308">
        <f>HWT!K42</f>
        <v>0</v>
      </c>
      <c r="X308" t="str">
        <f>HWT!$B42</f>
        <v/>
      </c>
      <c r="Y308" t="str">
        <f>HWT!$C42</f>
        <v/>
      </c>
    </row>
    <row r="309" ht="12.0" customHeight="1">
      <c r="M309" s="7">
        <v>40.0</v>
      </c>
      <c r="N309">
        <f>HWT!N43</f>
        <v>0</v>
      </c>
      <c r="O309" t="str">
        <f>HWT!$B43</f>
        <v/>
      </c>
      <c r="P309" t="str">
        <f>HWT!$C43</f>
        <v/>
      </c>
      <c r="Q309">
        <f>HWT!Q43</f>
        <v>0</v>
      </c>
      <c r="R309" t="str">
        <f>HWT!$B43</f>
        <v/>
      </c>
      <c r="S309" t="str">
        <f>HWT!$C43</f>
        <v/>
      </c>
      <c r="T309">
        <f>HWT!T43</f>
        <v>0</v>
      </c>
      <c r="U309" t="str">
        <f>HWT!$B43</f>
        <v/>
      </c>
      <c r="V309" t="str">
        <f>HWT!$C43</f>
        <v/>
      </c>
      <c r="W309">
        <f>HWT!K43</f>
        <v>0</v>
      </c>
      <c r="X309" t="str">
        <f>HWT!$B43</f>
        <v/>
      </c>
      <c r="Y309" t="str">
        <f>HWT!$C43</f>
        <v/>
      </c>
    </row>
    <row r="310" ht="12.0" customHeight="1">
      <c r="M310" s="7">
        <v>41.0</v>
      </c>
      <c r="N310">
        <f>HWT!N44</f>
        <v>0</v>
      </c>
      <c r="O310" t="str">
        <f>HWT!$B44</f>
        <v/>
      </c>
      <c r="P310" t="str">
        <f>HWT!$C44</f>
        <v/>
      </c>
      <c r="Q310">
        <f>HWT!Q44</f>
        <v>0</v>
      </c>
      <c r="R310" t="str">
        <f>HWT!$B44</f>
        <v/>
      </c>
      <c r="S310" t="str">
        <f>HWT!$C44</f>
        <v/>
      </c>
      <c r="T310">
        <f>HWT!T44</f>
        <v>0</v>
      </c>
      <c r="U310" t="str">
        <f>HWT!$B44</f>
        <v/>
      </c>
      <c r="V310" t="str">
        <f>HWT!$C44</f>
        <v/>
      </c>
      <c r="W310">
        <f>HWT!K44</f>
        <v>0</v>
      </c>
      <c r="X310" t="str">
        <f>HWT!$B44</f>
        <v/>
      </c>
      <c r="Y310" t="str">
        <f>HWT!$C44</f>
        <v/>
      </c>
    </row>
    <row r="311" ht="12.0" customHeight="1">
      <c r="M311" s="7">
        <v>42.0</v>
      </c>
      <c r="N311">
        <f>HWT!N45</f>
        <v>0</v>
      </c>
      <c r="O311" t="str">
        <f>HWT!$B45</f>
        <v/>
      </c>
      <c r="P311" t="str">
        <f>HWT!$C45</f>
        <v/>
      </c>
      <c r="Q311">
        <f>HWT!Q45</f>
        <v>0</v>
      </c>
      <c r="R311" t="str">
        <f>HWT!$B45</f>
        <v/>
      </c>
      <c r="S311" t="str">
        <f>HWT!$C45</f>
        <v/>
      </c>
      <c r="T311">
        <f>HWT!T45</f>
        <v>0</v>
      </c>
      <c r="U311" t="str">
        <f>HWT!$B45</f>
        <v/>
      </c>
      <c r="V311" t="str">
        <f>HWT!$C45</f>
        <v/>
      </c>
      <c r="W311">
        <f>HWT!K45</f>
        <v>0</v>
      </c>
      <c r="X311" t="str">
        <f>HWT!$B45</f>
        <v/>
      </c>
      <c r="Y311" t="str">
        <f>HWT!$C45</f>
        <v/>
      </c>
    </row>
    <row r="312" ht="12.0" customHeight="1">
      <c r="M312" s="7">
        <v>43.0</v>
      </c>
      <c r="N312">
        <f>HWT!N46</f>
        <v>0</v>
      </c>
      <c r="O312" t="str">
        <f>HWT!$B46</f>
        <v/>
      </c>
      <c r="P312" t="str">
        <f>HWT!$C46</f>
        <v/>
      </c>
      <c r="Q312">
        <f>HWT!Q46</f>
        <v>0</v>
      </c>
      <c r="R312" t="str">
        <f>HWT!$B46</f>
        <v/>
      </c>
      <c r="S312" t="str">
        <f>HWT!$C46</f>
        <v/>
      </c>
      <c r="T312">
        <f>HWT!T46</f>
        <v>0</v>
      </c>
      <c r="U312" t="str">
        <f>HWT!$B46</f>
        <v/>
      </c>
      <c r="V312" t="str">
        <f>HWT!$C46</f>
        <v/>
      </c>
      <c r="W312">
        <f>HWT!K46</f>
        <v>0</v>
      </c>
      <c r="X312" t="str">
        <f>HWT!$B46</f>
        <v/>
      </c>
      <c r="Y312" t="str">
        <f>HWT!$C46</f>
        <v/>
      </c>
    </row>
    <row r="313" ht="12.0" customHeight="1">
      <c r="M313" s="7">
        <v>44.0</v>
      </c>
      <c r="N313">
        <f>HWT!N47</f>
        <v>0</v>
      </c>
      <c r="O313" t="str">
        <f>HWT!$B47</f>
        <v/>
      </c>
      <c r="P313" t="str">
        <f>HWT!$C47</f>
        <v/>
      </c>
      <c r="Q313">
        <f>HWT!Q47</f>
        <v>0</v>
      </c>
      <c r="R313" t="str">
        <f>HWT!$B47</f>
        <v/>
      </c>
      <c r="S313" t="str">
        <f>HWT!$C47</f>
        <v/>
      </c>
      <c r="T313">
        <f>HWT!T47</f>
        <v>0</v>
      </c>
      <c r="U313" t="str">
        <f>HWT!$B47</f>
        <v/>
      </c>
      <c r="V313" t="str">
        <f>HWT!$C47</f>
        <v/>
      </c>
      <c r="W313">
        <f>HWT!K47</f>
        <v>0</v>
      </c>
      <c r="X313" t="str">
        <f>HWT!$B47</f>
        <v/>
      </c>
      <c r="Y313" t="str">
        <f>HWT!$C47</f>
        <v/>
      </c>
    </row>
    <row r="314" ht="12.0" customHeight="1">
      <c r="M314" s="7">
        <v>45.0</v>
      </c>
      <c r="N314">
        <f>HWT!N48</f>
        <v>0</v>
      </c>
      <c r="O314" t="str">
        <f>HWT!$B48</f>
        <v/>
      </c>
      <c r="P314" t="str">
        <f>HWT!$C48</f>
        <v/>
      </c>
      <c r="Q314">
        <f>HWT!Q48</f>
        <v>0</v>
      </c>
      <c r="R314" t="str">
        <f>HWT!$B48</f>
        <v/>
      </c>
      <c r="S314" t="str">
        <f>HWT!$C48</f>
        <v/>
      </c>
      <c r="T314">
        <f>HWT!T48</f>
        <v>0</v>
      </c>
      <c r="U314" t="str">
        <f>HWT!$B48</f>
        <v/>
      </c>
      <c r="V314" t="str">
        <f>HWT!$C48</f>
        <v/>
      </c>
      <c r="W314">
        <f>HWT!K48</f>
        <v>0</v>
      </c>
      <c r="X314" t="str">
        <f>HWT!$B48</f>
        <v/>
      </c>
      <c r="Y314" t="str">
        <f>HWT!$C48</f>
        <v/>
      </c>
    </row>
    <row r="315" ht="12.0" customHeight="1">
      <c r="M315" s="7">
        <v>46.0</v>
      </c>
      <c r="N315">
        <f>HWT!N49</f>
        <v>0</v>
      </c>
      <c r="O315" t="str">
        <f>HWT!$B49</f>
        <v/>
      </c>
      <c r="P315" t="str">
        <f>HWT!$C49</f>
        <v/>
      </c>
      <c r="Q315">
        <f>HWT!Q49</f>
        <v>0</v>
      </c>
      <c r="R315" t="str">
        <f>HWT!$B49</f>
        <v/>
      </c>
      <c r="S315" t="str">
        <f>HWT!$C49</f>
        <v/>
      </c>
      <c r="T315">
        <f>HWT!T49</f>
        <v>0</v>
      </c>
      <c r="U315" t="str">
        <f>HWT!$B49</f>
        <v/>
      </c>
      <c r="V315" t="str">
        <f>HWT!$C49</f>
        <v/>
      </c>
      <c r="W315">
        <f>HWT!K49</f>
        <v>0</v>
      </c>
      <c r="X315" t="str">
        <f>HWT!$B49</f>
        <v/>
      </c>
      <c r="Y315" t="str">
        <f>HWT!$C49</f>
        <v/>
      </c>
    </row>
    <row r="316" ht="12.0" customHeight="1">
      <c r="M316" s="7">
        <v>47.0</v>
      </c>
      <c r="N316">
        <f>HWT!N50</f>
        <v>0</v>
      </c>
      <c r="O316" t="str">
        <f>HWT!$B50</f>
        <v/>
      </c>
      <c r="P316" t="str">
        <f>HWT!$C50</f>
        <v/>
      </c>
      <c r="Q316">
        <f>HWT!Q50</f>
        <v>0</v>
      </c>
      <c r="R316" t="str">
        <f>HWT!$B50</f>
        <v/>
      </c>
      <c r="S316" t="str">
        <f>HWT!$C50</f>
        <v/>
      </c>
      <c r="T316">
        <f>HWT!T50</f>
        <v>0</v>
      </c>
      <c r="U316" t="str">
        <f>HWT!$B50</f>
        <v/>
      </c>
      <c r="V316" t="str">
        <f>HWT!$C50</f>
        <v/>
      </c>
      <c r="W316">
        <f>HWT!K50</f>
        <v>0</v>
      </c>
      <c r="X316" t="str">
        <f>HWT!$B50</f>
        <v/>
      </c>
      <c r="Y316" t="str">
        <f>HWT!$C50</f>
        <v/>
      </c>
    </row>
    <row r="317" ht="12.0" customHeight="1">
      <c r="M317" s="7">
        <v>48.0</v>
      </c>
      <c r="N317">
        <f>HWT!N51</f>
        <v>0</v>
      </c>
      <c r="O317" t="str">
        <f>HWT!$B51</f>
        <v/>
      </c>
      <c r="P317" t="str">
        <f>HWT!$C51</f>
        <v/>
      </c>
      <c r="Q317">
        <f>HWT!Q51</f>
        <v>0</v>
      </c>
      <c r="R317" t="str">
        <f>HWT!$B51</f>
        <v/>
      </c>
      <c r="S317" t="str">
        <f>HWT!$C51</f>
        <v/>
      </c>
      <c r="T317">
        <f>HWT!T51</f>
        <v>0</v>
      </c>
      <c r="U317" t="str">
        <f>HWT!$B51</f>
        <v/>
      </c>
      <c r="V317" t="str">
        <f>HWT!$C51</f>
        <v/>
      </c>
      <c r="W317">
        <f>HWT!K51</f>
        <v>0</v>
      </c>
      <c r="X317" t="str">
        <f>HWT!$B51</f>
        <v/>
      </c>
      <c r="Y317" t="str">
        <f>HWT!$C51</f>
        <v/>
      </c>
    </row>
    <row r="318" ht="12.0" customHeight="1">
      <c r="M318" s="7">
        <v>49.0</v>
      </c>
      <c r="N318">
        <f>HWT!N52</f>
        <v>0</v>
      </c>
      <c r="O318" t="str">
        <f>HWT!$B52</f>
        <v/>
      </c>
      <c r="P318" t="str">
        <f>HWT!$C52</f>
        <v/>
      </c>
      <c r="Q318">
        <f>HWT!Q52</f>
        <v>0</v>
      </c>
      <c r="R318" t="str">
        <f>HWT!$B52</f>
        <v/>
      </c>
      <c r="S318" t="str">
        <f>HWT!$C52</f>
        <v/>
      </c>
      <c r="T318">
        <f>HWT!T52</f>
        <v>0</v>
      </c>
      <c r="U318" t="str">
        <f>HWT!$B52</f>
        <v/>
      </c>
      <c r="V318" t="str">
        <f>HWT!$C52</f>
        <v/>
      </c>
      <c r="W318">
        <f>HWT!K52</f>
        <v>0</v>
      </c>
      <c r="X318" t="str">
        <f>HWT!$B52</f>
        <v/>
      </c>
      <c r="Y318" t="str">
        <f>HWT!$C52</f>
        <v/>
      </c>
    </row>
    <row r="319" ht="12.0" customHeight="1">
      <c r="M319" s="7">
        <v>50.0</v>
      </c>
      <c r="N319">
        <f>HWT!N53</f>
        <v>0</v>
      </c>
      <c r="O319" t="str">
        <f>HWT!$B53</f>
        <v/>
      </c>
      <c r="P319" t="str">
        <f>HWT!$C53</f>
        <v/>
      </c>
      <c r="Q319">
        <f>HWT!Q53</f>
        <v>0</v>
      </c>
      <c r="R319" t="str">
        <f>HWT!$B53</f>
        <v/>
      </c>
      <c r="S319" t="str">
        <f>HWT!$C53</f>
        <v/>
      </c>
      <c r="T319">
        <f>HWT!T53</f>
        <v>0</v>
      </c>
      <c r="U319" t="str">
        <f>HWT!$B53</f>
        <v/>
      </c>
      <c r="V319" t="str">
        <f>HWT!$C53</f>
        <v/>
      </c>
      <c r="W319">
        <f>HWT!K53</f>
        <v>0</v>
      </c>
      <c r="X319" t="str">
        <f>HWT!$B53</f>
        <v/>
      </c>
      <c r="Y319" t="str">
        <f>HWT!$C53</f>
        <v/>
      </c>
    </row>
    <row r="320" ht="12.0" customHeight="1">
      <c r="M320" s="7"/>
    </row>
  </sheetData>
  <mergeCells count="12">
    <mergeCell ref="B9:C9"/>
    <mergeCell ref="B11:C11"/>
    <mergeCell ref="G11:H11"/>
    <mergeCell ref="B13:C13"/>
    <mergeCell ref="G13:H13"/>
    <mergeCell ref="A1:I1"/>
    <mergeCell ref="A2:I2"/>
    <mergeCell ref="A5:D5"/>
    <mergeCell ref="F5:I5"/>
    <mergeCell ref="B7:C7"/>
    <mergeCell ref="G7:H7"/>
    <mergeCell ref="G9:H9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75"/>
  <cols>
    <col customWidth="1" min="1" max="1" width="5.38"/>
    <col customWidth="1" min="2" max="2" width="22.0"/>
    <col customWidth="1" min="3" max="3" width="18.13"/>
    <col customWidth="1" min="4" max="7" width="10.63"/>
    <col customWidth="1" min="8" max="17" width="7.63"/>
  </cols>
  <sheetData>
    <row r="1" ht="12.0" customHeight="1">
      <c r="A1" s="209" t="str">
        <f>'97'!A1:S1</f>
        <v>2024 Afton Invitational</v>
      </c>
      <c r="B1" s="4"/>
      <c r="C1" s="4"/>
      <c r="D1" s="4"/>
      <c r="E1" s="4"/>
      <c r="F1" s="4"/>
      <c r="G1" s="153"/>
    </row>
    <row r="2" ht="12.0" customHeight="1">
      <c r="A2" s="154" t="s">
        <v>244</v>
      </c>
      <c r="B2" s="155"/>
      <c r="C2" s="155"/>
      <c r="D2" s="155"/>
      <c r="E2" s="155"/>
      <c r="F2" s="155"/>
      <c r="G2" s="156"/>
    </row>
    <row r="3" ht="3.75" customHeight="1">
      <c r="A3" s="210"/>
      <c r="B3" s="211"/>
      <c r="C3" s="211"/>
      <c r="D3" s="211"/>
      <c r="E3" s="211"/>
      <c r="F3" s="211"/>
      <c r="G3" s="211"/>
    </row>
    <row r="4" ht="12.0" customHeight="1">
      <c r="A4" s="212" t="s">
        <v>245</v>
      </c>
      <c r="B4" s="213" t="s">
        <v>246</v>
      </c>
      <c r="C4" s="213" t="s">
        <v>45</v>
      </c>
      <c r="D4" s="212" t="s">
        <v>247</v>
      </c>
      <c r="E4" s="214" t="s">
        <v>248</v>
      </c>
      <c r="F4" s="215"/>
      <c r="G4" s="216"/>
      <c r="H4" s="2"/>
      <c r="I4" s="2"/>
      <c r="J4" s="2"/>
      <c r="K4" s="2"/>
      <c r="L4" s="2"/>
      <c r="M4" s="2"/>
      <c r="N4" s="2"/>
      <c r="O4" s="2"/>
      <c r="P4" s="2"/>
      <c r="Q4" s="2"/>
    </row>
    <row r="5" ht="12.0" customHeight="1">
      <c r="A5" s="217"/>
      <c r="B5" s="217"/>
      <c r="C5" s="217"/>
      <c r="D5" s="217"/>
      <c r="E5" s="218" t="s">
        <v>249</v>
      </c>
      <c r="F5" s="218" t="s">
        <v>250</v>
      </c>
      <c r="G5" s="218" t="s">
        <v>251</v>
      </c>
      <c r="H5" s="7"/>
      <c r="I5" s="7"/>
      <c r="J5" s="7"/>
      <c r="K5" s="7"/>
      <c r="L5" s="7"/>
      <c r="M5" s="7"/>
      <c r="N5" s="7"/>
      <c r="O5" s="7"/>
      <c r="P5" s="7"/>
      <c r="Q5" s="7"/>
    </row>
    <row r="6" ht="3.75" customHeight="1">
      <c r="A6" s="210"/>
      <c r="B6" s="211"/>
      <c r="C6" s="211"/>
      <c r="D6" s="219"/>
      <c r="E6" s="220"/>
      <c r="F6" s="220"/>
      <c r="G6" s="220"/>
    </row>
    <row r="7" ht="12.0" customHeight="1">
      <c r="A7" s="39"/>
      <c r="B7" s="57"/>
      <c r="C7" s="39"/>
      <c r="D7" s="56"/>
      <c r="E7" s="221"/>
      <c r="F7" s="221"/>
      <c r="G7" s="221"/>
    </row>
    <row r="8" ht="12.0" customHeight="1">
      <c r="A8" s="39"/>
      <c r="B8" s="57"/>
      <c r="C8" s="39"/>
      <c r="D8" s="56"/>
      <c r="E8" s="221"/>
      <c r="F8" s="221"/>
      <c r="G8" s="221"/>
      <c r="I8" s="172"/>
    </row>
    <row r="9" ht="12.0" customHeight="1">
      <c r="A9" s="39"/>
      <c r="B9" s="57"/>
      <c r="C9" s="39"/>
      <c r="D9" s="56"/>
      <c r="E9" s="221"/>
      <c r="F9" s="221"/>
      <c r="G9" s="221"/>
      <c r="I9" s="172"/>
    </row>
    <row r="10" ht="12.0" customHeight="1">
      <c r="A10" s="39"/>
      <c r="B10" s="57"/>
      <c r="C10" s="39"/>
      <c r="D10" s="56"/>
      <c r="E10" s="221"/>
      <c r="F10" s="221"/>
      <c r="G10" s="221"/>
      <c r="I10" s="172"/>
    </row>
    <row r="11" ht="12.0" customHeight="1">
      <c r="A11" s="39"/>
      <c r="B11" s="57"/>
      <c r="C11" s="39"/>
      <c r="D11" s="56"/>
      <c r="E11" s="221"/>
      <c r="F11" s="221"/>
      <c r="G11" s="221"/>
      <c r="I11" s="172"/>
    </row>
    <row r="12" ht="12.0" customHeight="1">
      <c r="A12" s="39"/>
      <c r="B12" s="57"/>
      <c r="C12" s="39"/>
      <c r="D12" s="56"/>
      <c r="E12" s="221"/>
      <c r="F12" s="221"/>
      <c r="G12" s="221"/>
      <c r="I12" s="172"/>
    </row>
    <row r="13" ht="12.0" customHeight="1">
      <c r="A13" s="39"/>
      <c r="B13" s="57"/>
      <c r="C13" s="39"/>
      <c r="D13" s="56"/>
      <c r="E13" s="221"/>
      <c r="F13" s="221"/>
      <c r="G13" s="221"/>
      <c r="I13" s="172"/>
    </row>
    <row r="14" ht="12.0" customHeight="1">
      <c r="A14" s="39"/>
      <c r="B14" s="57"/>
      <c r="C14" s="39"/>
      <c r="D14" s="39"/>
      <c r="E14" s="221"/>
      <c r="F14" s="221"/>
      <c r="G14" s="221"/>
      <c r="I14" s="172"/>
    </row>
    <row r="15" ht="12.0" customHeight="1">
      <c r="A15" s="39"/>
      <c r="B15" s="57"/>
      <c r="C15" s="39"/>
      <c r="D15" s="39"/>
      <c r="E15" s="221"/>
      <c r="F15" s="221"/>
      <c r="G15" s="221"/>
      <c r="I15" s="172"/>
    </row>
    <row r="16" ht="12.0" customHeight="1">
      <c r="A16" s="39"/>
      <c r="B16" s="57"/>
      <c r="C16" s="39"/>
      <c r="D16" s="39"/>
      <c r="E16" s="221"/>
      <c r="F16" s="221"/>
      <c r="G16" s="221"/>
      <c r="I16" s="172"/>
    </row>
    <row r="17" ht="12.0" customHeight="1">
      <c r="A17" s="39"/>
      <c r="B17" s="57"/>
      <c r="C17" s="39"/>
      <c r="D17" s="39"/>
      <c r="E17" s="221"/>
      <c r="F17" s="221"/>
      <c r="G17" s="221"/>
      <c r="I17" s="172"/>
    </row>
    <row r="18" ht="12.0" customHeight="1">
      <c r="A18" s="39"/>
      <c r="B18" s="57"/>
      <c r="C18" s="39"/>
      <c r="D18" s="56"/>
      <c r="E18" s="221"/>
      <c r="F18" s="221"/>
      <c r="G18" s="221"/>
      <c r="I18" s="172"/>
    </row>
    <row r="19" ht="12.0" customHeight="1">
      <c r="A19" s="39"/>
      <c r="B19" s="57"/>
      <c r="C19" s="39"/>
      <c r="D19" s="56"/>
      <c r="E19" s="221"/>
      <c r="F19" s="221"/>
      <c r="G19" s="221"/>
      <c r="I19" s="172"/>
    </row>
    <row r="20" ht="12.0" customHeight="1">
      <c r="A20" s="39"/>
      <c r="B20" s="57"/>
      <c r="C20" s="39"/>
      <c r="D20" s="56"/>
      <c r="E20" s="221"/>
      <c r="F20" s="221"/>
      <c r="G20" s="221"/>
      <c r="I20" s="172"/>
    </row>
    <row r="21" ht="12.0" customHeight="1">
      <c r="A21" s="39"/>
      <c r="B21" s="57"/>
      <c r="C21" s="39"/>
      <c r="D21" s="56"/>
      <c r="E21" s="221"/>
      <c r="F21" s="221"/>
      <c r="G21" s="221"/>
      <c r="I21" s="172"/>
    </row>
    <row r="22" ht="12.0" customHeight="1">
      <c r="A22" s="39"/>
      <c r="B22" s="57"/>
      <c r="C22" s="39"/>
      <c r="D22" s="39"/>
      <c r="E22" s="221"/>
      <c r="F22" s="221"/>
      <c r="G22" s="221"/>
      <c r="I22" s="172"/>
    </row>
    <row r="23" ht="12.0" customHeight="1">
      <c r="A23" s="39"/>
      <c r="B23" s="57"/>
      <c r="C23" s="39"/>
      <c r="D23" s="56"/>
      <c r="E23" s="221"/>
      <c r="F23" s="221"/>
      <c r="G23" s="221"/>
      <c r="I23" s="172"/>
    </row>
    <row r="24" ht="12.0" customHeight="1">
      <c r="A24" s="39"/>
      <c r="B24" s="222"/>
      <c r="C24" s="223"/>
      <c r="D24" s="224"/>
      <c r="E24" s="221"/>
      <c r="F24" s="221"/>
      <c r="G24" s="221"/>
      <c r="I24" s="172"/>
    </row>
    <row r="25" ht="12.0" customHeight="1">
      <c r="A25" s="39"/>
      <c r="B25" s="222"/>
      <c r="C25" s="223"/>
      <c r="D25" s="224"/>
      <c r="E25" s="221"/>
      <c r="F25" s="221"/>
      <c r="G25" s="221"/>
      <c r="I25" s="172"/>
    </row>
    <row r="26" ht="12.0" customHeight="1">
      <c r="A26" s="39"/>
      <c r="B26" s="57"/>
      <c r="C26" s="39"/>
      <c r="D26" s="39"/>
      <c r="E26" s="221"/>
      <c r="F26" s="221"/>
      <c r="G26" s="221"/>
      <c r="I26" s="172"/>
    </row>
    <row r="27" ht="12.0" customHeight="1">
      <c r="A27" s="39"/>
      <c r="B27" s="57"/>
      <c r="C27" s="39"/>
      <c r="D27" s="56"/>
      <c r="E27" s="221"/>
      <c r="F27" s="221"/>
      <c r="G27" s="221"/>
      <c r="I27" s="172"/>
    </row>
    <row r="28" ht="12.0" customHeight="1">
      <c r="A28" s="39"/>
      <c r="B28" s="225"/>
      <c r="C28" s="39"/>
      <c r="D28" s="56"/>
      <c r="E28" s="221"/>
      <c r="F28" s="221"/>
      <c r="G28" s="221"/>
    </row>
    <row r="29" ht="12.0" customHeight="1">
      <c r="A29" s="39"/>
      <c r="B29" s="57"/>
      <c r="C29" s="39"/>
      <c r="D29" s="56"/>
      <c r="E29" s="221"/>
      <c r="F29" s="221"/>
      <c r="G29" s="221"/>
    </row>
    <row r="30" ht="12.0" customHeight="1">
      <c r="A30" s="39"/>
      <c r="B30" s="225"/>
      <c r="C30" s="39"/>
      <c r="D30" s="56"/>
      <c r="E30" s="221"/>
      <c r="F30" s="221"/>
      <c r="G30" s="221"/>
    </row>
    <row r="31" ht="12.0" customHeight="1">
      <c r="A31" s="39"/>
      <c r="B31" s="57"/>
      <c r="C31" s="39"/>
      <c r="D31" s="56"/>
      <c r="E31" s="221"/>
      <c r="F31" s="221"/>
      <c r="G31" s="221"/>
    </row>
    <row r="32" ht="12.0" customHeight="1">
      <c r="A32" s="39"/>
      <c r="B32" s="225"/>
      <c r="C32" s="39"/>
      <c r="D32" s="56"/>
      <c r="E32" s="221"/>
      <c r="F32" s="221"/>
      <c r="G32" s="221"/>
    </row>
    <row r="33" ht="12.0" customHeight="1">
      <c r="A33" s="39"/>
      <c r="B33" s="57"/>
      <c r="C33" s="39"/>
      <c r="D33" s="56"/>
      <c r="E33" s="221"/>
      <c r="F33" s="221"/>
      <c r="G33" s="221"/>
    </row>
    <row r="34" ht="12.0" customHeight="1">
      <c r="A34" s="39"/>
      <c r="B34" s="57"/>
      <c r="C34" s="39"/>
      <c r="D34" s="56"/>
      <c r="E34" s="221"/>
      <c r="F34" s="221"/>
      <c r="G34" s="221"/>
    </row>
    <row r="35" ht="12.0" customHeight="1">
      <c r="A35" s="39"/>
      <c r="B35" s="225"/>
      <c r="C35" s="39"/>
      <c r="D35" s="56"/>
      <c r="E35" s="221"/>
      <c r="F35" s="221"/>
      <c r="G35" s="221"/>
    </row>
    <row r="36" ht="12.0" customHeight="1">
      <c r="A36" s="39"/>
      <c r="B36" s="57"/>
      <c r="C36" s="39"/>
      <c r="D36" s="56"/>
      <c r="E36" s="221"/>
      <c r="F36" s="221"/>
      <c r="G36" s="221"/>
    </row>
    <row r="37" ht="12.0" customHeight="1">
      <c r="A37" s="39"/>
      <c r="B37" s="57"/>
      <c r="C37" s="39"/>
      <c r="D37" s="56"/>
      <c r="E37" s="221"/>
      <c r="F37" s="221"/>
      <c r="G37" s="221"/>
    </row>
    <row r="38" ht="12.0" customHeight="1">
      <c r="A38" s="39"/>
      <c r="B38" s="57"/>
      <c r="C38" s="39"/>
      <c r="D38" s="56"/>
      <c r="E38" s="221"/>
      <c r="F38" s="221"/>
      <c r="G38" s="221"/>
    </row>
    <row r="39" ht="12.0" customHeight="1">
      <c r="A39" s="39"/>
      <c r="B39" s="57"/>
      <c r="C39" s="39"/>
      <c r="D39" s="56"/>
      <c r="E39" s="221"/>
      <c r="F39" s="221"/>
      <c r="G39" s="221"/>
    </row>
    <row r="40" ht="12.0" customHeight="1">
      <c r="A40" s="39"/>
      <c r="B40" s="57"/>
      <c r="C40" s="39"/>
      <c r="D40" s="39"/>
      <c r="E40" s="221"/>
      <c r="F40" s="221"/>
      <c r="G40" s="221"/>
    </row>
    <row r="41" ht="12.0" customHeight="1">
      <c r="A41" s="39"/>
      <c r="B41" s="225"/>
      <c r="C41" s="39"/>
      <c r="D41" s="56"/>
      <c r="E41" s="221"/>
      <c r="F41" s="221"/>
      <c r="G41" s="221"/>
    </row>
    <row r="42" ht="12.0" customHeight="1">
      <c r="A42" s="39"/>
      <c r="B42" s="225"/>
      <c r="C42" s="39"/>
      <c r="D42" s="56"/>
      <c r="E42" s="221"/>
      <c r="F42" s="221"/>
      <c r="G42" s="221"/>
    </row>
    <row r="43" ht="12.0" customHeight="1">
      <c r="A43" s="39"/>
      <c r="B43" s="57"/>
      <c r="C43" s="39"/>
      <c r="D43" s="56"/>
      <c r="E43" s="221"/>
      <c r="F43" s="221"/>
      <c r="G43" s="221"/>
    </row>
    <row r="44" ht="12.0" customHeight="1">
      <c r="A44" s="39"/>
      <c r="B44" s="57"/>
      <c r="C44" s="39"/>
      <c r="D44" s="56"/>
      <c r="E44" s="221"/>
      <c r="F44" s="221"/>
      <c r="G44" s="221"/>
    </row>
    <row r="45" ht="12.0" customHeight="1">
      <c r="A45" s="39"/>
      <c r="B45" s="57"/>
      <c r="C45" s="39"/>
      <c r="D45" s="39"/>
      <c r="E45" s="221"/>
      <c r="F45" s="221"/>
      <c r="G45" s="221"/>
    </row>
    <row r="46" ht="12.0" customHeight="1">
      <c r="A46" s="39"/>
      <c r="B46" s="57"/>
      <c r="C46" s="39"/>
      <c r="D46" s="39"/>
      <c r="E46" s="221"/>
      <c r="F46" s="221"/>
      <c r="G46" s="221"/>
    </row>
    <row r="47" ht="12.0" customHeight="1">
      <c r="A47" s="39"/>
      <c r="B47" s="57"/>
      <c r="C47" s="39"/>
      <c r="D47" s="56"/>
      <c r="E47" s="221"/>
      <c r="F47" s="221"/>
      <c r="G47" s="221"/>
    </row>
    <row r="48" ht="12.0" customHeight="1">
      <c r="A48" s="39"/>
      <c r="B48" s="57"/>
      <c r="C48" s="39"/>
      <c r="D48" s="56"/>
      <c r="E48" s="221"/>
      <c r="F48" s="221"/>
      <c r="G48" s="221"/>
    </row>
    <row r="49" ht="12.0" customHeight="1">
      <c r="A49" s="39"/>
      <c r="B49" s="57"/>
      <c r="C49" s="39"/>
      <c r="D49" s="56"/>
      <c r="E49" s="221"/>
      <c r="F49" s="221"/>
      <c r="G49" s="221"/>
    </row>
    <row r="50" ht="12.0" customHeight="1">
      <c r="A50" s="39"/>
      <c r="B50" s="57"/>
      <c r="C50" s="39"/>
      <c r="D50" s="56"/>
      <c r="E50" s="221"/>
      <c r="F50" s="221"/>
      <c r="G50" s="221"/>
    </row>
    <row r="51" ht="12.0" customHeight="1">
      <c r="A51" s="39"/>
      <c r="B51" s="225"/>
      <c r="C51" s="39"/>
      <c r="D51" s="56"/>
      <c r="E51" s="221"/>
      <c r="F51" s="221"/>
      <c r="G51" s="221"/>
    </row>
    <row r="52" ht="12.0" customHeight="1">
      <c r="A52" s="39"/>
      <c r="B52" s="57"/>
      <c r="C52" s="39"/>
      <c r="D52" s="56"/>
      <c r="E52" s="221"/>
      <c r="F52" s="221"/>
      <c r="G52" s="221"/>
    </row>
    <row r="53" ht="12.0" customHeight="1">
      <c r="A53" s="39"/>
      <c r="B53" s="57"/>
      <c r="C53" s="39"/>
      <c r="D53" s="39"/>
      <c r="E53" s="221"/>
      <c r="F53" s="221"/>
      <c r="G53" s="221"/>
    </row>
    <row r="54" ht="12.0" customHeight="1">
      <c r="A54" s="39"/>
      <c r="B54" s="57"/>
      <c r="C54" s="39"/>
      <c r="D54" s="39"/>
      <c r="E54" s="221"/>
      <c r="F54" s="221"/>
      <c r="G54" s="221"/>
    </row>
    <row r="55" ht="12.0" customHeight="1">
      <c r="A55" s="39"/>
      <c r="B55" s="226"/>
      <c r="C55" s="223"/>
      <c r="D55" s="224"/>
      <c r="E55" s="221"/>
      <c r="F55" s="221"/>
      <c r="G55" s="221"/>
    </row>
    <row r="56" ht="12.0" customHeight="1">
      <c r="A56" s="39"/>
      <c r="B56" s="225"/>
      <c r="C56" s="39"/>
      <c r="D56" s="56"/>
      <c r="E56" s="221"/>
      <c r="F56" s="221"/>
      <c r="G56" s="221"/>
    </row>
    <row r="57" ht="12.0" customHeight="1">
      <c r="A57" s="39"/>
      <c r="B57" s="225"/>
      <c r="C57" s="39"/>
      <c r="D57" s="56"/>
      <c r="E57" s="221"/>
      <c r="F57" s="221"/>
      <c r="G57" s="221"/>
    </row>
    <row r="58" ht="12.0" customHeight="1">
      <c r="A58" s="39"/>
      <c r="B58" s="57"/>
      <c r="C58" s="39"/>
      <c r="D58" s="56"/>
      <c r="E58" s="221"/>
      <c r="F58" s="221"/>
      <c r="G58" s="221"/>
    </row>
    <row r="59" ht="12.0" customHeight="1">
      <c r="A59" s="39"/>
      <c r="B59" s="57"/>
      <c r="C59" s="39"/>
      <c r="D59" s="56"/>
      <c r="E59" s="221"/>
      <c r="F59" s="221"/>
      <c r="G59" s="221"/>
    </row>
    <row r="60" ht="12.0" customHeight="1">
      <c r="A60" s="39"/>
      <c r="B60" s="57"/>
      <c r="C60" s="39"/>
      <c r="D60" s="56"/>
      <c r="E60" s="221"/>
      <c r="F60" s="221"/>
      <c r="G60" s="221"/>
    </row>
    <row r="61" ht="12.0" customHeight="1">
      <c r="A61" s="39"/>
      <c r="B61" s="57"/>
      <c r="C61" s="39"/>
      <c r="D61" s="56"/>
      <c r="E61" s="221"/>
      <c r="F61" s="221"/>
      <c r="G61" s="221"/>
    </row>
    <row r="62" ht="12.0" customHeight="1">
      <c r="A62" s="39"/>
      <c r="B62" s="225"/>
      <c r="C62" s="39"/>
      <c r="D62" s="56"/>
      <c r="E62" s="221"/>
      <c r="F62" s="221"/>
      <c r="G62" s="221"/>
    </row>
    <row r="63" ht="12.0" customHeight="1">
      <c r="A63" s="39"/>
      <c r="B63" s="57"/>
      <c r="C63" s="39"/>
      <c r="D63" s="39"/>
      <c r="E63" s="221"/>
      <c r="F63" s="221"/>
      <c r="G63" s="221"/>
    </row>
    <row r="64" ht="12.0" customHeight="1">
      <c r="A64" s="39"/>
      <c r="B64" s="57"/>
      <c r="C64" s="39"/>
      <c r="D64" s="39"/>
      <c r="E64" s="221"/>
      <c r="F64" s="221"/>
      <c r="G64" s="221"/>
    </row>
    <row r="65" ht="12.0" customHeight="1">
      <c r="A65" s="39"/>
      <c r="B65" s="57"/>
      <c r="C65" s="39"/>
      <c r="D65" s="39"/>
      <c r="E65" s="221"/>
      <c r="F65" s="221"/>
      <c r="G65" s="221"/>
    </row>
    <row r="66" ht="12.0" customHeight="1">
      <c r="A66" s="39"/>
      <c r="B66" s="57"/>
      <c r="C66" s="39"/>
      <c r="D66" s="39"/>
      <c r="E66" s="221"/>
      <c r="F66" s="221"/>
      <c r="G66" s="221"/>
    </row>
    <row r="67" ht="12.0" customHeight="1">
      <c r="A67" s="39"/>
      <c r="B67" s="57"/>
      <c r="C67" s="39"/>
      <c r="D67" s="39"/>
      <c r="E67" s="221"/>
      <c r="F67" s="221"/>
      <c r="G67" s="221"/>
    </row>
    <row r="68" ht="12.0" customHeight="1">
      <c r="A68" s="39"/>
      <c r="B68" s="57"/>
      <c r="C68" s="39"/>
      <c r="D68" s="56"/>
      <c r="E68" s="221"/>
      <c r="F68" s="221"/>
      <c r="G68" s="221"/>
    </row>
    <row r="69" ht="12.0" customHeight="1">
      <c r="A69" s="39"/>
      <c r="B69" s="57"/>
      <c r="C69" s="39"/>
      <c r="D69" s="39"/>
      <c r="E69" s="221"/>
      <c r="F69" s="221"/>
      <c r="G69" s="221"/>
    </row>
    <row r="70" ht="12.0" customHeight="1">
      <c r="A70" s="39"/>
      <c r="B70" s="57"/>
      <c r="C70" s="39"/>
      <c r="D70" s="56"/>
      <c r="E70" s="221"/>
      <c r="F70" s="221"/>
      <c r="G70" s="221"/>
    </row>
    <row r="71" ht="12.0" customHeight="1">
      <c r="A71" s="39"/>
      <c r="B71" s="225"/>
      <c r="C71" s="39"/>
      <c r="D71" s="56"/>
      <c r="E71" s="221"/>
      <c r="F71" s="221"/>
      <c r="G71" s="221"/>
    </row>
    <row r="72" ht="12.0" customHeight="1">
      <c r="A72" s="39"/>
      <c r="B72" s="57"/>
      <c r="C72" s="39"/>
      <c r="D72" s="56"/>
      <c r="E72" s="221"/>
      <c r="F72" s="221"/>
      <c r="G72" s="221"/>
    </row>
    <row r="73" ht="12.0" customHeight="1">
      <c r="A73" s="39"/>
      <c r="B73" s="57"/>
      <c r="C73" s="39"/>
      <c r="D73" s="56"/>
      <c r="E73" s="221"/>
      <c r="F73" s="221"/>
      <c r="G73" s="221"/>
    </row>
    <row r="74" ht="12.0" customHeight="1">
      <c r="A74" s="39"/>
      <c r="B74" s="57"/>
      <c r="C74" s="39"/>
      <c r="D74" s="39"/>
      <c r="E74" s="221"/>
      <c r="F74" s="221"/>
      <c r="G74" s="221"/>
    </row>
    <row r="75" ht="12.0" customHeight="1">
      <c r="A75" s="39"/>
      <c r="B75" s="57"/>
      <c r="C75" s="39"/>
      <c r="D75" s="56"/>
      <c r="E75" s="221"/>
      <c r="F75" s="221"/>
      <c r="G75" s="221"/>
    </row>
    <row r="76" ht="12.0" customHeight="1">
      <c r="A76" s="39"/>
      <c r="B76" s="57"/>
      <c r="C76" s="39"/>
      <c r="D76" s="56"/>
      <c r="E76" s="221"/>
      <c r="F76" s="221"/>
      <c r="G76" s="221"/>
    </row>
    <row r="77" ht="12.0" customHeight="1">
      <c r="A77" s="39"/>
      <c r="B77" s="225"/>
      <c r="C77" s="39"/>
      <c r="D77" s="56"/>
      <c r="E77" s="221"/>
      <c r="F77" s="221"/>
      <c r="G77" s="221"/>
    </row>
    <row r="78" ht="12.0" customHeight="1">
      <c r="A78" s="39"/>
      <c r="B78" s="57"/>
      <c r="C78" s="39"/>
      <c r="D78" s="56"/>
      <c r="E78" s="221"/>
      <c r="F78" s="221"/>
      <c r="G78" s="221"/>
    </row>
    <row r="79" ht="12.0" customHeight="1">
      <c r="A79" s="39"/>
      <c r="B79" s="57"/>
      <c r="C79" s="39"/>
      <c r="D79" s="56"/>
      <c r="E79" s="221"/>
      <c r="F79" s="221"/>
      <c r="G79" s="221"/>
    </row>
    <row r="80" ht="12.0" customHeight="1">
      <c r="A80" s="39"/>
      <c r="B80" s="57"/>
      <c r="C80" s="39"/>
      <c r="D80" s="39"/>
      <c r="E80" s="221"/>
      <c r="F80" s="221"/>
      <c r="G80" s="221"/>
    </row>
    <row r="81" ht="12.0" customHeight="1">
      <c r="A81" s="39"/>
      <c r="B81" s="57"/>
      <c r="C81" s="39"/>
      <c r="D81" s="39"/>
      <c r="E81" s="221"/>
      <c r="F81" s="221"/>
      <c r="G81" s="221"/>
    </row>
    <row r="82" ht="12.0" customHeight="1">
      <c r="A82" s="39"/>
      <c r="B82" s="57"/>
      <c r="C82" s="39"/>
      <c r="D82" s="56"/>
      <c r="E82" s="221"/>
      <c r="F82" s="221"/>
      <c r="G82" s="221"/>
    </row>
    <row r="83" ht="12.0" customHeight="1">
      <c r="A83" s="39"/>
      <c r="B83" s="225"/>
      <c r="C83" s="39"/>
      <c r="D83" s="56"/>
      <c r="E83" s="221"/>
      <c r="F83" s="221"/>
      <c r="G83" s="221"/>
    </row>
    <row r="84" ht="12.0" customHeight="1">
      <c r="A84" s="39"/>
      <c r="B84" s="225"/>
      <c r="C84" s="39"/>
      <c r="D84" s="56"/>
      <c r="E84" s="221"/>
      <c r="F84" s="221"/>
      <c r="G84" s="221"/>
    </row>
    <row r="85" ht="12.0" customHeight="1">
      <c r="A85" s="39"/>
      <c r="B85" s="222"/>
      <c r="C85" s="223"/>
      <c r="D85" s="224"/>
      <c r="E85" s="221"/>
      <c r="F85" s="221"/>
      <c r="G85" s="221"/>
    </row>
    <row r="86" ht="12.0" customHeight="1">
      <c r="A86" s="39"/>
      <c r="B86" s="57"/>
      <c r="C86" s="39"/>
      <c r="D86" s="56"/>
      <c r="E86" s="221"/>
      <c r="F86" s="221"/>
      <c r="G86" s="221"/>
    </row>
    <row r="87" ht="12.0" customHeight="1">
      <c r="A87" s="39"/>
      <c r="B87" s="225"/>
      <c r="C87" s="39"/>
      <c r="D87" s="56"/>
      <c r="E87" s="221"/>
      <c r="F87" s="221"/>
      <c r="G87" s="221"/>
    </row>
    <row r="88" ht="12.0" customHeight="1">
      <c r="A88" s="39"/>
      <c r="B88" s="57"/>
      <c r="C88" s="39"/>
      <c r="D88" s="56"/>
      <c r="E88" s="221"/>
      <c r="F88" s="221"/>
      <c r="G88" s="221"/>
    </row>
    <row r="89" ht="12.0" customHeight="1">
      <c r="A89" s="39"/>
      <c r="B89" s="57"/>
      <c r="C89" s="39"/>
      <c r="D89" s="56"/>
      <c r="E89" s="221"/>
      <c r="F89" s="221"/>
      <c r="G89" s="221"/>
    </row>
    <row r="90" ht="12.0" customHeight="1">
      <c r="A90" s="39"/>
      <c r="B90" s="57"/>
      <c r="C90" s="39"/>
      <c r="D90" s="56"/>
      <c r="E90" s="221"/>
      <c r="F90" s="221"/>
      <c r="G90" s="221"/>
    </row>
    <row r="91" ht="12.0" customHeight="1">
      <c r="A91" s="39"/>
      <c r="B91" s="57"/>
      <c r="C91" s="39"/>
      <c r="D91" s="56"/>
      <c r="E91" s="221"/>
      <c r="F91" s="221"/>
      <c r="G91" s="221"/>
    </row>
    <row r="92" ht="12.0" customHeight="1">
      <c r="A92" s="39"/>
      <c r="B92" s="225"/>
      <c r="C92" s="39"/>
      <c r="D92" s="56"/>
      <c r="E92" s="221"/>
      <c r="F92" s="221"/>
      <c r="G92" s="221"/>
    </row>
    <row r="93" ht="12.0" customHeight="1">
      <c r="A93" s="39"/>
      <c r="B93" s="57"/>
      <c r="C93" s="39"/>
      <c r="D93" s="56"/>
      <c r="E93" s="221"/>
      <c r="F93" s="221"/>
      <c r="G93" s="221"/>
    </row>
    <row r="94" ht="12.0" customHeight="1">
      <c r="A94" s="39"/>
      <c r="B94" s="57"/>
      <c r="C94" s="39"/>
      <c r="D94" s="56"/>
      <c r="E94" s="221"/>
      <c r="F94" s="221"/>
      <c r="G94" s="221"/>
    </row>
    <row r="95" ht="12.0" customHeight="1">
      <c r="A95" s="39"/>
      <c r="B95" s="225"/>
      <c r="C95" s="39"/>
      <c r="D95" s="56"/>
      <c r="E95" s="221"/>
      <c r="F95" s="221"/>
      <c r="G95" s="221"/>
    </row>
    <row r="96" ht="12.0" customHeight="1">
      <c r="A96" s="39"/>
      <c r="B96" s="57"/>
      <c r="C96" s="39"/>
      <c r="D96" s="56"/>
      <c r="E96" s="221"/>
      <c r="F96" s="221"/>
      <c r="G96" s="221"/>
    </row>
    <row r="97" ht="12.0" customHeight="1">
      <c r="A97" s="39"/>
      <c r="B97" s="57"/>
      <c r="C97" s="39"/>
      <c r="D97" s="56"/>
      <c r="E97" s="221"/>
      <c r="F97" s="221"/>
      <c r="G97" s="221"/>
    </row>
    <row r="98" ht="12.0" customHeight="1">
      <c r="A98" s="39"/>
      <c r="B98" s="57"/>
      <c r="C98" s="39"/>
      <c r="D98" s="56"/>
      <c r="E98" s="221"/>
      <c r="F98" s="221"/>
      <c r="G98" s="221"/>
    </row>
    <row r="99" ht="12.0" customHeight="1">
      <c r="A99" s="39"/>
      <c r="B99" s="57"/>
      <c r="C99" s="39"/>
      <c r="D99" s="56"/>
      <c r="E99" s="221"/>
      <c r="F99" s="221"/>
      <c r="G99" s="221"/>
    </row>
    <row r="100" ht="12.0" customHeight="1">
      <c r="A100" s="39"/>
      <c r="B100" s="57"/>
      <c r="C100" s="39"/>
      <c r="D100" s="39"/>
      <c r="E100" s="221"/>
      <c r="F100" s="221"/>
      <c r="G100" s="221"/>
    </row>
    <row r="101" ht="12.0" customHeight="1">
      <c r="A101" s="39"/>
      <c r="B101" s="57"/>
      <c r="C101" s="39"/>
      <c r="D101" s="56"/>
      <c r="E101" s="221"/>
      <c r="F101" s="221"/>
      <c r="G101" s="221"/>
    </row>
    <row r="102" ht="12.0" customHeight="1">
      <c r="A102" s="39"/>
      <c r="B102" s="57"/>
      <c r="C102" s="39"/>
      <c r="D102" s="56"/>
      <c r="E102" s="221"/>
      <c r="F102" s="221"/>
      <c r="G102" s="221"/>
    </row>
    <row r="103" ht="12.0" customHeight="1">
      <c r="A103" s="39"/>
      <c r="B103" s="57"/>
      <c r="C103" s="39"/>
      <c r="D103" s="56"/>
      <c r="E103" s="221"/>
      <c r="F103" s="221"/>
      <c r="G103" s="221"/>
    </row>
    <row r="104" ht="12.0" customHeight="1">
      <c r="A104" s="39"/>
      <c r="B104" s="225"/>
      <c r="C104" s="39"/>
      <c r="D104" s="56"/>
      <c r="E104" s="221"/>
      <c r="F104" s="221"/>
      <c r="G104" s="221"/>
    </row>
    <row r="105" ht="12.0" customHeight="1">
      <c r="A105" s="39"/>
      <c r="B105" s="57"/>
      <c r="C105" s="39"/>
      <c r="D105" s="56"/>
      <c r="E105" s="221"/>
      <c r="F105" s="221"/>
      <c r="G105" s="221"/>
    </row>
    <row r="106" ht="12.0" customHeight="1">
      <c r="A106" s="39"/>
      <c r="B106" s="57"/>
      <c r="C106" s="39"/>
      <c r="D106" s="56"/>
      <c r="E106" s="221"/>
      <c r="F106" s="221"/>
      <c r="G106" s="221"/>
    </row>
    <row r="107" ht="12.0" customHeight="1">
      <c r="A107" s="39"/>
      <c r="B107" s="57"/>
      <c r="C107" s="39"/>
      <c r="D107" s="56"/>
      <c r="E107" s="221"/>
      <c r="F107" s="221"/>
      <c r="G107" s="221"/>
    </row>
    <row r="108" ht="12.0" customHeight="1">
      <c r="A108" s="39"/>
      <c r="B108" s="57"/>
      <c r="C108" s="39"/>
      <c r="D108" s="56"/>
      <c r="E108" s="221"/>
      <c r="F108" s="221"/>
      <c r="G108" s="221"/>
    </row>
    <row r="109" ht="12.0" customHeight="1">
      <c r="A109" s="39"/>
      <c r="B109" s="225"/>
      <c r="C109" s="39"/>
      <c r="D109" s="56"/>
      <c r="E109" s="221"/>
      <c r="F109" s="221"/>
      <c r="G109" s="221"/>
    </row>
    <row r="110" ht="12.0" customHeight="1">
      <c r="A110" s="39"/>
      <c r="B110" s="222"/>
      <c r="C110" s="223"/>
      <c r="D110" s="224"/>
      <c r="E110" s="221"/>
      <c r="F110" s="221"/>
      <c r="G110" s="221"/>
    </row>
    <row r="111" ht="12.0" customHeight="1">
      <c r="A111" s="39"/>
      <c r="B111" s="222"/>
      <c r="C111" s="223"/>
      <c r="D111" s="224"/>
      <c r="E111" s="221"/>
      <c r="F111" s="221"/>
      <c r="G111" s="221"/>
    </row>
    <row r="112" ht="12.0" customHeight="1">
      <c r="A112" s="39"/>
      <c r="B112" s="57"/>
      <c r="C112" s="39"/>
      <c r="D112" s="56"/>
      <c r="E112" s="221"/>
      <c r="F112" s="221"/>
      <c r="G112" s="221"/>
    </row>
    <row r="113" ht="12.0" customHeight="1">
      <c r="A113" s="39"/>
      <c r="B113" s="57"/>
      <c r="C113" s="39"/>
      <c r="D113" s="39"/>
      <c r="E113" s="221"/>
      <c r="F113" s="221"/>
      <c r="G113" s="221"/>
    </row>
    <row r="114" ht="12.0" customHeight="1">
      <c r="A114" s="39"/>
      <c r="B114" s="57"/>
      <c r="C114" s="39"/>
      <c r="D114" s="56"/>
      <c r="E114" s="221"/>
      <c r="F114" s="221"/>
      <c r="G114" s="221"/>
    </row>
    <row r="115" ht="12.0" customHeight="1">
      <c r="A115" s="39"/>
      <c r="B115" s="57"/>
      <c r="C115" s="39"/>
      <c r="D115" s="56"/>
      <c r="E115" s="221"/>
      <c r="F115" s="221"/>
      <c r="G115" s="221"/>
    </row>
    <row r="116" ht="12.0" customHeight="1">
      <c r="A116" s="39"/>
      <c r="B116" s="225"/>
      <c r="C116" s="39"/>
      <c r="D116" s="56"/>
      <c r="E116" s="221"/>
      <c r="F116" s="221"/>
      <c r="G116" s="221"/>
    </row>
    <row r="117" ht="12.0" customHeight="1">
      <c r="A117" s="39"/>
      <c r="B117" s="57"/>
      <c r="C117" s="39"/>
      <c r="D117" s="56"/>
      <c r="E117" s="221"/>
      <c r="F117" s="221"/>
      <c r="G117" s="221"/>
    </row>
    <row r="118" ht="12.0" customHeight="1">
      <c r="A118" s="39"/>
      <c r="B118" s="57"/>
      <c r="C118" s="39"/>
      <c r="D118" s="56"/>
      <c r="E118" s="221"/>
      <c r="F118" s="221"/>
      <c r="G118" s="221"/>
    </row>
    <row r="119" ht="12.0" customHeight="1">
      <c r="A119" s="39"/>
      <c r="B119" s="57"/>
      <c r="C119" s="39"/>
      <c r="D119" s="39"/>
      <c r="E119" s="221"/>
      <c r="F119" s="221"/>
      <c r="G119" s="221"/>
    </row>
    <row r="120" ht="12.0" customHeight="1">
      <c r="A120" s="39"/>
      <c r="B120" s="57"/>
      <c r="C120" s="39"/>
      <c r="D120" s="56"/>
      <c r="E120" s="221"/>
      <c r="F120" s="221"/>
      <c r="G120" s="221"/>
    </row>
  </sheetData>
  <mergeCells count="7">
    <mergeCell ref="A1:G1"/>
    <mergeCell ref="A2:G2"/>
    <mergeCell ref="A4:A5"/>
    <mergeCell ref="B4:B5"/>
    <mergeCell ref="C4:C5"/>
    <mergeCell ref="D4:D5"/>
    <mergeCell ref="E4:G4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9" width="7.63"/>
  </cols>
  <sheetData>
    <row r="1" ht="12.0" customHeight="1">
      <c r="A1">
        <v>0.0</v>
      </c>
      <c r="B1" s="227">
        <v>0.0</v>
      </c>
    </row>
    <row r="2" ht="12.0" customHeight="1">
      <c r="A2">
        <v>87.0</v>
      </c>
      <c r="B2" s="227">
        <v>1.32987904761905</v>
      </c>
    </row>
    <row r="3" ht="12.0" customHeight="1">
      <c r="A3">
        <v>88.0</v>
      </c>
      <c r="B3" s="227">
        <v>1.31311619047619</v>
      </c>
    </row>
    <row r="4" ht="12.0" customHeight="1">
      <c r="A4">
        <v>89.0</v>
      </c>
      <c r="B4" s="227">
        <v>1.29635333333334</v>
      </c>
    </row>
    <row r="5" ht="12.0" customHeight="1">
      <c r="A5">
        <v>90.0</v>
      </c>
      <c r="B5" s="227">
        <v>1.2803</v>
      </c>
      <c r="E5">
        <v>0.0</v>
      </c>
      <c r="F5">
        <v>0.0</v>
      </c>
      <c r="H5">
        <v>0.0</v>
      </c>
      <c r="I5">
        <v>0.0</v>
      </c>
    </row>
    <row r="6" ht="12.0" customHeight="1">
      <c r="A6">
        <v>91.0</v>
      </c>
      <c r="B6" s="227">
        <v>1.2627</v>
      </c>
      <c r="E6">
        <v>1.0</v>
      </c>
      <c r="F6" s="228">
        <v>6.0</v>
      </c>
      <c r="H6">
        <v>1.0</v>
      </c>
      <c r="I6">
        <v>12.0</v>
      </c>
    </row>
    <row r="7" ht="12.0" customHeight="1">
      <c r="A7">
        <v>92.0</v>
      </c>
      <c r="B7" s="227">
        <v>1.2455</v>
      </c>
      <c r="E7">
        <v>2.0</v>
      </c>
      <c r="F7">
        <v>4.0</v>
      </c>
      <c r="H7">
        <v>2.0</v>
      </c>
      <c r="I7">
        <v>10.0</v>
      </c>
    </row>
    <row r="8" ht="12.0" customHeight="1">
      <c r="A8">
        <v>93.0</v>
      </c>
      <c r="B8" s="227">
        <v>1.2287</v>
      </c>
      <c r="E8">
        <v>3.0</v>
      </c>
      <c r="F8">
        <v>3.0</v>
      </c>
      <c r="H8">
        <v>3.0</v>
      </c>
      <c r="I8">
        <v>8.0</v>
      </c>
    </row>
    <row r="9" ht="12.0" customHeight="1">
      <c r="A9">
        <v>94.0</v>
      </c>
      <c r="B9" s="227">
        <v>1.2124</v>
      </c>
      <c r="E9">
        <v>4.0</v>
      </c>
      <c r="F9">
        <v>2.0</v>
      </c>
      <c r="H9">
        <v>4.0</v>
      </c>
      <c r="I9">
        <v>7.0</v>
      </c>
    </row>
    <row r="10" ht="12.0" customHeight="1">
      <c r="A10">
        <v>95.0</v>
      </c>
      <c r="B10" s="227">
        <v>1.1965</v>
      </c>
      <c r="E10">
        <v>5.0</v>
      </c>
      <c r="F10">
        <v>1.0</v>
      </c>
      <c r="H10">
        <v>5.0</v>
      </c>
      <c r="I10">
        <v>6.0</v>
      </c>
    </row>
    <row r="11" ht="12.0" customHeight="1">
      <c r="A11">
        <v>96.0</v>
      </c>
      <c r="B11" s="227">
        <v>1.1809</v>
      </c>
      <c r="H11">
        <v>6.0</v>
      </c>
      <c r="I11">
        <v>5.0</v>
      </c>
    </row>
    <row r="12" ht="12.0" customHeight="1">
      <c r="A12">
        <v>97.0</v>
      </c>
      <c r="B12" s="227">
        <v>1.1657</v>
      </c>
      <c r="H12">
        <v>7.0</v>
      </c>
      <c r="I12">
        <v>4.0</v>
      </c>
    </row>
    <row r="13" ht="12.0" customHeight="1">
      <c r="A13">
        <v>98.0</v>
      </c>
      <c r="B13" s="227">
        <v>1.1509</v>
      </c>
      <c r="H13">
        <v>8.0</v>
      </c>
      <c r="I13">
        <v>3.0</v>
      </c>
    </row>
    <row r="14" ht="12.0" customHeight="1">
      <c r="A14">
        <v>99.0</v>
      </c>
      <c r="B14" s="227">
        <v>1.1365</v>
      </c>
      <c r="H14">
        <v>9.0</v>
      </c>
      <c r="I14">
        <v>2.0</v>
      </c>
    </row>
    <row r="15" ht="12.0" customHeight="1">
      <c r="A15">
        <v>100.0</v>
      </c>
      <c r="B15" s="227">
        <v>1.1223</v>
      </c>
      <c r="H15">
        <v>10.0</v>
      </c>
      <c r="I15">
        <v>1.0</v>
      </c>
    </row>
    <row r="16" ht="12.0" customHeight="1">
      <c r="A16">
        <v>101.0</v>
      </c>
      <c r="B16" s="227">
        <v>1.1086</v>
      </c>
    </row>
    <row r="17" ht="12.0" customHeight="1">
      <c r="A17">
        <v>102.0</v>
      </c>
      <c r="B17" s="227">
        <v>1.0952</v>
      </c>
    </row>
    <row r="18" ht="12.0" customHeight="1">
      <c r="A18">
        <v>103.0</v>
      </c>
      <c r="B18" s="227">
        <v>1.0821</v>
      </c>
    </row>
    <row r="19" ht="12.0" customHeight="1">
      <c r="A19">
        <v>104.0</v>
      </c>
      <c r="B19" s="227">
        <v>1.0693</v>
      </c>
    </row>
    <row r="20" ht="12.0" customHeight="1">
      <c r="A20">
        <v>105.0</v>
      </c>
      <c r="B20" s="227">
        <v>1.0569</v>
      </c>
    </row>
    <row r="21" ht="12.0" customHeight="1">
      <c r="A21">
        <v>106.0</v>
      </c>
      <c r="B21" s="227">
        <v>1.0448</v>
      </c>
    </row>
    <row r="22" ht="12.0" customHeight="1">
      <c r="A22">
        <v>107.0</v>
      </c>
      <c r="B22" s="227">
        <v>1.0329</v>
      </c>
    </row>
    <row r="23" ht="12.0" customHeight="1">
      <c r="A23">
        <v>108.0</v>
      </c>
      <c r="B23" s="227">
        <v>1.0214</v>
      </c>
    </row>
    <row r="24" ht="12.0" customHeight="1">
      <c r="A24">
        <v>109.0</v>
      </c>
      <c r="B24" s="227">
        <v>1.0101</v>
      </c>
    </row>
    <row r="25" ht="12.0" customHeight="1">
      <c r="A25">
        <v>110.0</v>
      </c>
      <c r="B25" s="227">
        <v>0.9991</v>
      </c>
    </row>
    <row r="26" ht="12.0" customHeight="1">
      <c r="A26">
        <v>111.0</v>
      </c>
      <c r="B26" s="227">
        <v>0.9884</v>
      </c>
    </row>
    <row r="27" ht="12.0" customHeight="1">
      <c r="A27">
        <v>112.0</v>
      </c>
      <c r="B27" s="227">
        <v>0.9779</v>
      </c>
    </row>
    <row r="28" ht="12.0" customHeight="1">
      <c r="A28">
        <v>113.0</v>
      </c>
      <c r="B28" s="227">
        <v>0.9677</v>
      </c>
    </row>
    <row r="29" ht="12.0" customHeight="1">
      <c r="A29">
        <v>114.0</v>
      </c>
      <c r="B29" s="227">
        <v>0.9578</v>
      </c>
    </row>
    <row r="30" ht="12.0" customHeight="1">
      <c r="A30">
        <v>115.0</v>
      </c>
      <c r="B30" s="227">
        <v>0.9481</v>
      </c>
    </row>
    <row r="31" ht="12.0" customHeight="1">
      <c r="A31">
        <v>116.0</v>
      </c>
      <c r="B31" s="227">
        <v>0.9385</v>
      </c>
    </row>
    <row r="32" ht="12.0" customHeight="1">
      <c r="A32">
        <v>117.0</v>
      </c>
      <c r="B32" s="227">
        <v>0.9293</v>
      </c>
    </row>
    <row r="33" ht="12.0" customHeight="1">
      <c r="A33">
        <v>118.0</v>
      </c>
      <c r="B33" s="227">
        <v>0.9203</v>
      </c>
    </row>
    <row r="34" ht="12.0" customHeight="1">
      <c r="A34">
        <v>119.0</v>
      </c>
      <c r="B34" s="227">
        <v>0.9115</v>
      </c>
    </row>
    <row r="35" ht="12.0" customHeight="1">
      <c r="A35">
        <v>120.0</v>
      </c>
      <c r="B35" s="227">
        <v>0.9029</v>
      </c>
    </row>
    <row r="36" ht="12.0" customHeight="1">
      <c r="A36">
        <v>121.0</v>
      </c>
      <c r="B36" s="227">
        <v>0.8946</v>
      </c>
    </row>
    <row r="37" ht="12.0" customHeight="1">
      <c r="A37">
        <v>122.0</v>
      </c>
      <c r="B37" s="227">
        <v>0.8863</v>
      </c>
    </row>
    <row r="38" ht="12.0" customHeight="1">
      <c r="A38">
        <v>123.0</v>
      </c>
      <c r="B38" s="227">
        <v>0.8783</v>
      </c>
    </row>
    <row r="39" ht="12.0" customHeight="1">
      <c r="A39">
        <v>124.0</v>
      </c>
      <c r="B39" s="227">
        <v>0.8706</v>
      </c>
    </row>
    <row r="40" ht="12.0" customHeight="1">
      <c r="A40">
        <v>125.0</v>
      </c>
      <c r="B40" s="227">
        <v>0.863</v>
      </c>
    </row>
    <row r="41" ht="12.0" customHeight="1">
      <c r="A41">
        <v>126.0</v>
      </c>
      <c r="B41" s="227">
        <v>0.8556</v>
      </c>
    </row>
    <row r="42" ht="12.0" customHeight="1">
      <c r="A42">
        <v>127.0</v>
      </c>
      <c r="B42" s="227">
        <v>0.8483</v>
      </c>
    </row>
    <row r="43" ht="12.0" customHeight="1">
      <c r="A43">
        <v>128.0</v>
      </c>
      <c r="B43" s="227">
        <v>0.8412</v>
      </c>
    </row>
    <row r="44" ht="12.0" customHeight="1">
      <c r="A44">
        <v>129.0</v>
      </c>
      <c r="B44" s="227">
        <v>0.8343</v>
      </c>
    </row>
    <row r="45" ht="12.0" customHeight="1">
      <c r="A45">
        <v>130.0</v>
      </c>
      <c r="B45" s="227">
        <v>0.8276</v>
      </c>
    </row>
    <row r="46" ht="12.0" customHeight="1">
      <c r="A46">
        <v>131.0</v>
      </c>
      <c r="B46" s="227">
        <v>0.821</v>
      </c>
    </row>
    <row r="47" ht="12.0" customHeight="1">
      <c r="A47">
        <v>132.0</v>
      </c>
      <c r="B47" s="227">
        <v>0.8416</v>
      </c>
    </row>
    <row r="48" ht="12.0" customHeight="1">
      <c r="A48">
        <v>133.0</v>
      </c>
      <c r="B48" s="227">
        <v>0.8083</v>
      </c>
    </row>
    <row r="49" ht="12.0" customHeight="1">
      <c r="A49">
        <v>134.0</v>
      </c>
      <c r="B49" s="227">
        <v>0.8022</v>
      </c>
    </row>
    <row r="50" ht="12.0" customHeight="1">
      <c r="A50">
        <v>135.0</v>
      </c>
      <c r="B50" s="227">
        <v>0.7961</v>
      </c>
    </row>
    <row r="51" ht="12.0" customHeight="1">
      <c r="A51">
        <v>136.0</v>
      </c>
      <c r="B51" s="227">
        <v>0.7923</v>
      </c>
    </row>
    <row r="52" ht="12.0" customHeight="1">
      <c r="A52">
        <v>137.0</v>
      </c>
      <c r="B52" s="227">
        <v>0.7846</v>
      </c>
    </row>
    <row r="53" ht="12.0" customHeight="1">
      <c r="A53">
        <v>138.0</v>
      </c>
      <c r="B53" s="227">
        <v>0.779</v>
      </c>
    </row>
    <row r="54" ht="12.0" customHeight="1">
      <c r="A54">
        <v>139.0</v>
      </c>
      <c r="B54" s="227">
        <v>0.7735</v>
      </c>
    </row>
    <row r="55" ht="12.0" customHeight="1">
      <c r="A55">
        <v>140.0</v>
      </c>
      <c r="B55" s="227">
        <v>0.7682</v>
      </c>
    </row>
    <row r="56" ht="12.0" customHeight="1">
      <c r="A56">
        <v>141.0</v>
      </c>
      <c r="B56" s="227">
        <v>0.763</v>
      </c>
    </row>
    <row r="57" ht="12.0" customHeight="1">
      <c r="A57">
        <v>142.0</v>
      </c>
      <c r="B57" s="227">
        <v>0.7579</v>
      </c>
    </row>
    <row r="58" ht="12.0" customHeight="1">
      <c r="A58">
        <v>143.0</v>
      </c>
      <c r="B58" s="227">
        <v>0.7528</v>
      </c>
    </row>
    <row r="59" ht="12.0" customHeight="1">
      <c r="A59">
        <v>144.0</v>
      </c>
      <c r="B59" s="227">
        <v>0.7479</v>
      </c>
    </row>
    <row r="60" ht="12.0" customHeight="1">
      <c r="A60">
        <v>145.0</v>
      </c>
      <c r="B60" s="227">
        <v>0.7432</v>
      </c>
    </row>
    <row r="61" ht="12.0" customHeight="1">
      <c r="A61">
        <v>146.0</v>
      </c>
      <c r="B61" s="227">
        <v>0.7385</v>
      </c>
    </row>
    <row r="62" ht="12.0" customHeight="1">
      <c r="A62">
        <v>147.0</v>
      </c>
      <c r="B62" s="227">
        <v>0.7339</v>
      </c>
    </row>
    <row r="63" ht="12.0" customHeight="1">
      <c r="A63">
        <v>148.0</v>
      </c>
      <c r="B63" s="227">
        <v>0.7294</v>
      </c>
    </row>
    <row r="64" ht="12.0" customHeight="1">
      <c r="A64">
        <v>149.0</v>
      </c>
      <c r="B64" s="227">
        <v>0.725</v>
      </c>
    </row>
    <row r="65" ht="12.0" customHeight="1">
      <c r="A65">
        <v>150.0</v>
      </c>
      <c r="B65" s="227">
        <v>0.7207</v>
      </c>
    </row>
    <row r="66" ht="12.0" customHeight="1">
      <c r="A66">
        <v>151.0</v>
      </c>
      <c r="B66" s="227">
        <v>0.7165</v>
      </c>
    </row>
    <row r="67" ht="12.0" customHeight="1">
      <c r="A67">
        <v>152.0</v>
      </c>
      <c r="B67" s="227">
        <v>0.7125</v>
      </c>
    </row>
    <row r="68" ht="12.0" customHeight="1">
      <c r="A68">
        <v>153.0</v>
      </c>
      <c r="B68" s="227">
        <v>0.7083</v>
      </c>
    </row>
    <row r="69" ht="12.0" customHeight="1">
      <c r="A69">
        <v>154.0</v>
      </c>
      <c r="B69" s="227">
        <v>0.7044</v>
      </c>
    </row>
    <row r="70" ht="12.0" customHeight="1">
      <c r="A70">
        <v>155.0</v>
      </c>
      <c r="B70" s="227">
        <v>0.7004</v>
      </c>
    </row>
    <row r="71" ht="12.0" customHeight="1">
      <c r="A71">
        <v>156.0</v>
      </c>
      <c r="B71" s="227">
        <v>0.6967</v>
      </c>
    </row>
    <row r="72" ht="12.0" customHeight="1">
      <c r="A72">
        <v>157.0</v>
      </c>
      <c r="B72" s="227">
        <v>0.693</v>
      </c>
    </row>
    <row r="73" ht="12.0" customHeight="1">
      <c r="A73">
        <v>158.0</v>
      </c>
      <c r="B73" s="227">
        <v>0.6893</v>
      </c>
    </row>
    <row r="74" ht="12.0" customHeight="1">
      <c r="A74">
        <v>159.0</v>
      </c>
      <c r="B74" s="227">
        <v>0.6857</v>
      </c>
    </row>
    <row r="75" ht="12.0" customHeight="1">
      <c r="A75">
        <v>160.0</v>
      </c>
      <c r="B75" s="227">
        <v>0.6822</v>
      </c>
    </row>
    <row r="76" ht="12.0" customHeight="1">
      <c r="A76">
        <v>161.0</v>
      </c>
      <c r="B76" s="227">
        <v>0.6787</v>
      </c>
    </row>
    <row r="77" ht="12.0" customHeight="1">
      <c r="A77">
        <v>162.0</v>
      </c>
      <c r="B77" s="227">
        <v>0.6753</v>
      </c>
    </row>
    <row r="78" ht="12.0" customHeight="1">
      <c r="A78">
        <v>163.0</v>
      </c>
      <c r="B78" s="227">
        <v>0.672</v>
      </c>
    </row>
    <row r="79" ht="12.0" customHeight="1">
      <c r="A79">
        <v>164.0</v>
      </c>
      <c r="B79" s="227">
        <v>0.6688</v>
      </c>
    </row>
    <row r="80" ht="12.0" customHeight="1">
      <c r="A80">
        <v>165.0</v>
      </c>
      <c r="B80" s="227">
        <v>0.6656</v>
      </c>
    </row>
    <row r="81" ht="12.0" customHeight="1">
      <c r="A81">
        <v>166.0</v>
      </c>
      <c r="B81" s="227">
        <v>0.6624</v>
      </c>
    </row>
    <row r="82" ht="12.0" customHeight="1">
      <c r="A82">
        <v>167.0</v>
      </c>
      <c r="B82" s="227">
        <v>0.6593</v>
      </c>
    </row>
    <row r="83" ht="12.0" customHeight="1">
      <c r="A83">
        <v>168.0</v>
      </c>
      <c r="B83" s="227">
        <v>0.6563</v>
      </c>
    </row>
    <row r="84" ht="12.0" customHeight="1">
      <c r="A84">
        <v>169.0</v>
      </c>
      <c r="B84" s="227">
        <v>0.6533</v>
      </c>
    </row>
    <row r="85" ht="12.0" customHeight="1">
      <c r="A85">
        <v>170.0</v>
      </c>
      <c r="B85" s="227">
        <v>0.6504</v>
      </c>
    </row>
    <row r="86" ht="12.0" customHeight="1">
      <c r="A86">
        <v>171.0</v>
      </c>
      <c r="B86" s="227">
        <v>0.6475</v>
      </c>
    </row>
    <row r="87" ht="12.0" customHeight="1">
      <c r="A87">
        <v>172.0</v>
      </c>
      <c r="B87" s="227">
        <v>0.6447</v>
      </c>
    </row>
    <row r="88" ht="12.0" customHeight="1">
      <c r="A88">
        <v>173.0</v>
      </c>
      <c r="B88" s="227">
        <v>0.652</v>
      </c>
    </row>
    <row r="89" ht="12.0" customHeight="1">
      <c r="A89">
        <v>174.0</v>
      </c>
      <c r="B89" s="227">
        <v>0.6392</v>
      </c>
    </row>
    <row r="90" ht="12.0" customHeight="1">
      <c r="A90">
        <v>175.0</v>
      </c>
      <c r="B90" s="227">
        <v>0.6365</v>
      </c>
    </row>
    <row r="91" ht="12.0" customHeight="1">
      <c r="A91">
        <v>176.0</v>
      </c>
      <c r="B91" s="227">
        <v>0.6339</v>
      </c>
    </row>
    <row r="92" ht="12.0" customHeight="1">
      <c r="A92">
        <v>177.0</v>
      </c>
      <c r="B92" s="227">
        <v>0.6313</v>
      </c>
    </row>
    <row r="93" ht="12.0" customHeight="1">
      <c r="A93">
        <v>178.0</v>
      </c>
      <c r="B93" s="227">
        <v>0.6288</v>
      </c>
    </row>
    <row r="94" ht="12.0" customHeight="1">
      <c r="A94">
        <v>179.0</v>
      </c>
      <c r="B94" s="227">
        <v>0.6262</v>
      </c>
    </row>
    <row r="95" ht="12.0" customHeight="1">
      <c r="A95">
        <v>180.0</v>
      </c>
      <c r="B95" s="227">
        <v>0.6238</v>
      </c>
    </row>
    <row r="96" ht="12.0" customHeight="1">
      <c r="A96">
        <v>181.0</v>
      </c>
      <c r="B96" s="227">
        <v>0.6214</v>
      </c>
    </row>
    <row r="97" ht="12.0" customHeight="1">
      <c r="A97">
        <v>182.0</v>
      </c>
      <c r="B97" s="227">
        <v>0.6184</v>
      </c>
    </row>
    <row r="98" ht="12.0" customHeight="1">
      <c r="A98">
        <v>183.0</v>
      </c>
      <c r="B98" s="227">
        <v>0.6164</v>
      </c>
    </row>
    <row r="99" ht="12.0" customHeight="1">
      <c r="A99">
        <v>184.0</v>
      </c>
      <c r="B99" s="227">
        <v>0.6144</v>
      </c>
    </row>
    <row r="100" ht="12.0" customHeight="1">
      <c r="A100">
        <v>185.0</v>
      </c>
      <c r="B100" s="227">
        <v>0.6121</v>
      </c>
    </row>
    <row r="101" ht="12.0" customHeight="1">
      <c r="A101">
        <v>186.0</v>
      </c>
      <c r="B101" s="227">
        <v>0.6099</v>
      </c>
    </row>
    <row r="102" ht="12.0" customHeight="1">
      <c r="A102">
        <v>187.0</v>
      </c>
      <c r="B102" s="227">
        <v>0.6077</v>
      </c>
    </row>
    <row r="103" ht="12.0" customHeight="1">
      <c r="A103">
        <v>188.0</v>
      </c>
      <c r="B103" s="227">
        <v>0.6056</v>
      </c>
    </row>
    <row r="104" ht="12.0" customHeight="1">
      <c r="A104">
        <v>189.0</v>
      </c>
      <c r="B104" s="227">
        <v>0.6036</v>
      </c>
    </row>
    <row r="105" ht="12.0" customHeight="1">
      <c r="A105">
        <v>190.0</v>
      </c>
      <c r="B105" s="227">
        <v>0.6014</v>
      </c>
    </row>
    <row r="106" ht="12.0" customHeight="1">
      <c r="A106">
        <v>191.0</v>
      </c>
      <c r="B106" s="227">
        <v>0.5994</v>
      </c>
    </row>
    <row r="107" ht="12.0" customHeight="1">
      <c r="A107">
        <v>192.0</v>
      </c>
      <c r="B107" s="227">
        <v>0.5978</v>
      </c>
    </row>
    <row r="108" ht="12.0" customHeight="1">
      <c r="A108">
        <v>193.0</v>
      </c>
      <c r="B108" s="227">
        <v>0.5954</v>
      </c>
    </row>
    <row r="109" ht="12.0" customHeight="1">
      <c r="A109">
        <v>194.0</v>
      </c>
      <c r="B109" s="227">
        <v>0.5935</v>
      </c>
    </row>
    <row r="110" ht="12.0" customHeight="1">
      <c r="A110">
        <v>195.0</v>
      </c>
      <c r="B110" s="227">
        <v>0.5916</v>
      </c>
    </row>
    <row r="111" ht="12.0" customHeight="1">
      <c r="A111">
        <v>196.0</v>
      </c>
      <c r="B111" s="227">
        <v>0.5897</v>
      </c>
    </row>
    <row r="112" ht="12.0" customHeight="1">
      <c r="A112">
        <v>197.0</v>
      </c>
      <c r="B112" s="227">
        <v>0.5879</v>
      </c>
    </row>
    <row r="113" ht="12.0" customHeight="1">
      <c r="A113">
        <v>198.0</v>
      </c>
      <c r="B113" s="227">
        <v>0.5861</v>
      </c>
    </row>
    <row r="114" ht="12.0" customHeight="1">
      <c r="A114">
        <v>199.0</v>
      </c>
      <c r="B114" s="227">
        <v>0.5843</v>
      </c>
    </row>
    <row r="115" ht="12.0" customHeight="1">
      <c r="A115">
        <v>200.0</v>
      </c>
      <c r="B115" s="227">
        <v>0.5826</v>
      </c>
    </row>
    <row r="116" ht="12.0" customHeight="1">
      <c r="A116">
        <v>201.0</v>
      </c>
      <c r="B116" s="227">
        <v>0.5809</v>
      </c>
    </row>
    <row r="117" ht="12.0" customHeight="1">
      <c r="A117">
        <v>202.0</v>
      </c>
      <c r="B117" s="227">
        <v>0.5792</v>
      </c>
    </row>
    <row r="118" ht="12.0" customHeight="1">
      <c r="A118">
        <v>203.0</v>
      </c>
      <c r="B118" s="227">
        <v>0.5776</v>
      </c>
    </row>
    <row r="119" ht="12.0" customHeight="1">
      <c r="A119">
        <v>204.0</v>
      </c>
      <c r="B119" s="227">
        <v>0.576</v>
      </c>
    </row>
    <row r="120" ht="12.0" customHeight="1">
      <c r="A120">
        <v>205.0</v>
      </c>
      <c r="B120" s="227">
        <v>0.5744</v>
      </c>
    </row>
    <row r="121" ht="12.0" customHeight="1">
      <c r="A121">
        <v>206.0</v>
      </c>
      <c r="B121" s="227">
        <v>0.5729</v>
      </c>
    </row>
    <row r="122" ht="12.0" customHeight="1">
      <c r="A122">
        <v>207.0</v>
      </c>
      <c r="B122" s="227">
        <v>0.5714</v>
      </c>
    </row>
    <row r="123" ht="12.0" customHeight="1">
      <c r="A123">
        <v>208.0</v>
      </c>
      <c r="B123" s="227">
        <v>0.57</v>
      </c>
    </row>
    <row r="124" ht="12.0" customHeight="1">
      <c r="A124">
        <v>209.0</v>
      </c>
      <c r="B124" s="227">
        <v>0.5685</v>
      </c>
    </row>
    <row r="125" ht="12.0" customHeight="1">
      <c r="A125">
        <v>210.0</v>
      </c>
      <c r="B125" s="227">
        <v>0.567</v>
      </c>
    </row>
    <row r="126" ht="12.0" customHeight="1">
      <c r="A126">
        <v>211.0</v>
      </c>
      <c r="B126" s="227">
        <v>0.5657</v>
      </c>
    </row>
    <row r="127" ht="12.0" customHeight="1">
      <c r="A127">
        <v>212.0</v>
      </c>
      <c r="B127" s="227">
        <v>0.5643</v>
      </c>
    </row>
    <row r="128" ht="12.0" customHeight="1">
      <c r="A128">
        <v>213.0</v>
      </c>
      <c r="B128" s="227">
        <v>0.563</v>
      </c>
    </row>
    <row r="129" ht="12.0" customHeight="1">
      <c r="A129">
        <v>214.0</v>
      </c>
      <c r="B129" s="227">
        <v>0.5617</v>
      </c>
    </row>
    <row r="130" ht="12.0" customHeight="1">
      <c r="A130">
        <v>215.0</v>
      </c>
      <c r="B130" s="227">
        <v>0.5604</v>
      </c>
    </row>
    <row r="131" ht="12.0" customHeight="1">
      <c r="A131">
        <v>216.0</v>
      </c>
      <c r="B131" s="227">
        <v>0.5592</v>
      </c>
    </row>
    <row r="132" ht="12.0" customHeight="1">
      <c r="A132">
        <v>217.0</v>
      </c>
      <c r="B132" s="227">
        <v>0.558</v>
      </c>
    </row>
    <row r="133" ht="12.0" customHeight="1">
      <c r="A133">
        <v>218.0</v>
      </c>
      <c r="B133" s="227">
        <v>0.5568</v>
      </c>
    </row>
    <row r="134" ht="12.0" customHeight="1">
      <c r="A134">
        <v>219.0</v>
      </c>
      <c r="B134" s="227">
        <v>0.5556</v>
      </c>
    </row>
    <row r="135" ht="12.0" customHeight="1">
      <c r="A135">
        <v>220.0</v>
      </c>
      <c r="B135" s="227">
        <v>0.5545</v>
      </c>
    </row>
    <row r="136" ht="12.0" customHeight="1">
      <c r="A136">
        <v>221.0</v>
      </c>
      <c r="B136" s="227">
        <v>0.5535</v>
      </c>
    </row>
    <row r="137" ht="12.0" customHeight="1">
      <c r="A137">
        <v>222.0</v>
      </c>
      <c r="B137" s="227">
        <v>0.5524</v>
      </c>
    </row>
    <row r="138" ht="12.0" customHeight="1">
      <c r="A138">
        <v>223.0</v>
      </c>
      <c r="B138" s="227">
        <v>0.5514</v>
      </c>
    </row>
    <row r="139" ht="12.0" customHeight="1">
      <c r="A139">
        <v>224.0</v>
      </c>
      <c r="B139" s="227">
        <v>0.5504</v>
      </c>
    </row>
    <row r="140" ht="12.0" customHeight="1">
      <c r="A140">
        <v>225.0</v>
      </c>
      <c r="B140" s="227">
        <v>0.5494</v>
      </c>
    </row>
    <row r="141" ht="12.0" customHeight="1">
      <c r="A141">
        <v>226.0</v>
      </c>
      <c r="B141" s="227">
        <v>0.5485</v>
      </c>
    </row>
    <row r="142" ht="12.0" customHeight="1">
      <c r="A142">
        <v>227.0</v>
      </c>
      <c r="B142" s="227">
        <v>0.5476</v>
      </c>
    </row>
    <row r="143" ht="12.0" customHeight="1">
      <c r="A143">
        <v>228.0</v>
      </c>
      <c r="B143" s="227">
        <v>0.5467</v>
      </c>
    </row>
    <row r="144" ht="12.0" customHeight="1">
      <c r="A144">
        <v>229.0</v>
      </c>
      <c r="B144" s="227">
        <v>0.5457</v>
      </c>
    </row>
    <row r="145" ht="12.0" customHeight="1">
      <c r="A145">
        <v>230.0</v>
      </c>
      <c r="B145" s="227">
        <v>0.5447</v>
      </c>
    </row>
    <row r="146" ht="12.0" customHeight="1">
      <c r="A146">
        <v>231.0</v>
      </c>
      <c r="B146" s="227">
        <v>0.5441</v>
      </c>
    </row>
    <row r="147" ht="12.0" customHeight="1">
      <c r="A147">
        <v>232.0</v>
      </c>
      <c r="B147" s="227">
        <v>0.5433</v>
      </c>
    </row>
    <row r="148" ht="12.0" customHeight="1">
      <c r="A148">
        <v>233.0</v>
      </c>
      <c r="B148" s="227">
        <v>0.5426</v>
      </c>
    </row>
    <row r="149" ht="12.0" customHeight="1">
      <c r="A149">
        <v>234.0</v>
      </c>
      <c r="B149" s="227">
        <v>0.5418</v>
      </c>
    </row>
    <row r="150" ht="12.0" customHeight="1">
      <c r="A150">
        <v>235.0</v>
      </c>
      <c r="B150" s="227">
        <v>0.5411</v>
      </c>
    </row>
    <row r="151" ht="12.0" customHeight="1">
      <c r="A151">
        <v>236.0</v>
      </c>
      <c r="B151" s="227">
        <v>0.5405</v>
      </c>
    </row>
    <row r="152" ht="12.0" customHeight="1">
      <c r="A152">
        <v>237.0</v>
      </c>
      <c r="B152" s="227">
        <v>0.5398</v>
      </c>
    </row>
    <row r="153" ht="12.0" customHeight="1">
      <c r="A153">
        <v>238.0</v>
      </c>
      <c r="B153" s="227">
        <v>0.5391</v>
      </c>
    </row>
    <row r="154" ht="12.0" customHeight="1">
      <c r="A154">
        <v>239.0</v>
      </c>
      <c r="B154" s="227">
        <v>0.5385</v>
      </c>
    </row>
    <row r="155" ht="12.0" customHeight="1">
      <c r="A155">
        <v>240.0</v>
      </c>
      <c r="B155" s="227">
        <v>0.5379</v>
      </c>
    </row>
    <row r="156" ht="12.0" customHeight="1">
      <c r="A156">
        <v>241.0</v>
      </c>
      <c r="B156" s="227">
        <v>0.5373</v>
      </c>
    </row>
    <row r="157" ht="12.0" customHeight="1">
      <c r="A157">
        <v>242.0</v>
      </c>
      <c r="B157" s="227">
        <v>0.5367</v>
      </c>
    </row>
    <row r="158" ht="12.0" customHeight="1">
      <c r="A158">
        <v>243.0</v>
      </c>
      <c r="B158" s="227">
        <v>0.5362</v>
      </c>
    </row>
    <row r="159" ht="12.0" customHeight="1">
      <c r="A159">
        <v>244.0</v>
      </c>
      <c r="B159" s="227">
        <v>0.5357</v>
      </c>
    </row>
    <row r="160" ht="12.0" customHeight="1">
      <c r="A160">
        <v>245.0</v>
      </c>
      <c r="B160" s="227">
        <v>0.5352</v>
      </c>
    </row>
    <row r="161" ht="12.0" customHeight="1">
      <c r="A161">
        <v>246.0</v>
      </c>
      <c r="B161" s="227">
        <v>0.5347</v>
      </c>
    </row>
    <row r="162" ht="12.0" customHeight="1">
      <c r="A162">
        <v>247.0</v>
      </c>
      <c r="B162" s="227">
        <v>0.5342</v>
      </c>
    </row>
    <row r="163" ht="12.0" customHeight="1">
      <c r="A163">
        <v>248.0</v>
      </c>
      <c r="B163" s="227">
        <v>0.5337</v>
      </c>
    </row>
    <row r="164" ht="12.0" customHeight="1">
      <c r="A164">
        <v>249.0</v>
      </c>
      <c r="B164" s="227">
        <v>0.5333</v>
      </c>
    </row>
    <row r="165" ht="12.0" customHeight="1">
      <c r="A165">
        <v>250.0</v>
      </c>
      <c r="B165" s="227">
        <v>0.5328</v>
      </c>
    </row>
    <row r="166" ht="12.0" customHeight="1">
      <c r="A166">
        <v>251.0</v>
      </c>
      <c r="B166" s="227">
        <v>0.5323</v>
      </c>
    </row>
    <row r="167" ht="12.0" customHeight="1">
      <c r="A167">
        <v>252.0</v>
      </c>
      <c r="B167" s="227">
        <v>0.5318</v>
      </c>
    </row>
    <row r="168" ht="12.0" customHeight="1">
      <c r="A168">
        <v>253.0</v>
      </c>
      <c r="B168" s="227">
        <v>0.5313</v>
      </c>
    </row>
    <row r="169" ht="12.0" customHeight="1">
      <c r="A169">
        <v>254.0</v>
      </c>
      <c r="B169" s="227">
        <v>0.5308</v>
      </c>
    </row>
    <row r="170" ht="12.0" customHeight="1">
      <c r="A170">
        <v>255.0</v>
      </c>
      <c r="B170" s="227">
        <v>0.5303</v>
      </c>
    </row>
    <row r="171" ht="12.0" customHeight="1">
      <c r="A171">
        <v>256.0</v>
      </c>
      <c r="B171" s="227">
        <v>0.5298</v>
      </c>
    </row>
    <row r="172" ht="12.0" customHeight="1">
      <c r="A172">
        <v>257.0</v>
      </c>
      <c r="B172" s="227">
        <v>0.5293</v>
      </c>
    </row>
    <row r="173" ht="12.0" customHeight="1">
      <c r="A173">
        <v>258.0</v>
      </c>
      <c r="B173" s="227">
        <v>0.5288</v>
      </c>
    </row>
    <row r="174" ht="12.0" customHeight="1">
      <c r="A174">
        <v>259.0</v>
      </c>
      <c r="B174" s="227">
        <v>0.5283</v>
      </c>
    </row>
    <row r="175" ht="12.0" customHeight="1">
      <c r="A175">
        <v>260.0</v>
      </c>
      <c r="B175" s="227">
        <v>0.5278</v>
      </c>
    </row>
    <row r="176" ht="12.0" customHeight="1">
      <c r="A176">
        <v>261.0</v>
      </c>
      <c r="B176" s="227">
        <v>0.5273</v>
      </c>
    </row>
    <row r="177" ht="12.0" customHeight="1">
      <c r="A177">
        <v>262.0</v>
      </c>
      <c r="B177" s="227">
        <v>0.5268</v>
      </c>
    </row>
    <row r="178" ht="12.0" customHeight="1">
      <c r="A178">
        <v>263.0</v>
      </c>
      <c r="B178" s="227">
        <v>0.5263</v>
      </c>
    </row>
    <row r="179" ht="12.0" customHeight="1">
      <c r="A179">
        <v>264.0</v>
      </c>
      <c r="B179" s="227">
        <v>0.5258</v>
      </c>
    </row>
    <row r="180" ht="12.0" customHeight="1">
      <c r="A180">
        <v>265.0</v>
      </c>
      <c r="B180" s="227">
        <v>0.5253</v>
      </c>
    </row>
    <row r="181" ht="12.0" customHeight="1">
      <c r="A181">
        <v>266.0</v>
      </c>
      <c r="B181" s="227">
        <v>0.5248</v>
      </c>
    </row>
    <row r="182" ht="12.0" customHeight="1">
      <c r="A182">
        <v>267.0</v>
      </c>
      <c r="B182" s="227">
        <v>0.5243</v>
      </c>
    </row>
    <row r="183" ht="12.0" customHeight="1">
      <c r="A183">
        <v>268.0</v>
      </c>
      <c r="B183" s="227">
        <v>0.5238</v>
      </c>
    </row>
    <row r="184" ht="12.0" customHeight="1">
      <c r="A184">
        <v>269.0</v>
      </c>
      <c r="B184" s="227">
        <v>0.5233</v>
      </c>
    </row>
    <row r="185" ht="12.0" customHeight="1">
      <c r="A185">
        <v>270.0</v>
      </c>
      <c r="B185" s="227">
        <v>0.5228</v>
      </c>
    </row>
    <row r="186" ht="12.0" customHeight="1">
      <c r="A186">
        <v>271.0</v>
      </c>
      <c r="B186" s="227">
        <v>0.5223</v>
      </c>
    </row>
    <row r="187" ht="12.0" customHeight="1">
      <c r="A187">
        <v>272.0</v>
      </c>
      <c r="B187" s="227">
        <v>0.5218</v>
      </c>
    </row>
    <row r="188" ht="12.0" customHeight="1">
      <c r="A188">
        <v>273.0</v>
      </c>
      <c r="B188" s="227">
        <v>0.5213</v>
      </c>
    </row>
    <row r="189" ht="12.0" customHeight="1">
      <c r="A189">
        <v>274.0</v>
      </c>
      <c r="B189" s="227">
        <v>0.5208</v>
      </c>
    </row>
    <row r="190" ht="12.0" customHeight="1">
      <c r="A190">
        <v>275.0</v>
      </c>
      <c r="B190" s="227">
        <v>0.5203</v>
      </c>
    </row>
    <row r="191" ht="12.0" customHeight="1">
      <c r="A191">
        <v>276.0</v>
      </c>
      <c r="B191" s="227">
        <v>0.5198</v>
      </c>
    </row>
    <row r="192" ht="12.0" customHeight="1">
      <c r="A192">
        <v>277.0</v>
      </c>
      <c r="B192" s="227">
        <v>0.5193</v>
      </c>
    </row>
    <row r="193" ht="12.0" customHeight="1">
      <c r="A193">
        <v>278.0</v>
      </c>
      <c r="B193" s="227">
        <v>0.5188</v>
      </c>
    </row>
    <row r="194" ht="12.0" customHeight="1">
      <c r="A194">
        <v>279.0</v>
      </c>
      <c r="B194" s="227">
        <v>0.5183</v>
      </c>
    </row>
    <row r="195" ht="12.0" customHeight="1">
      <c r="A195">
        <v>280.0</v>
      </c>
      <c r="B195" s="227">
        <v>0.5178</v>
      </c>
    </row>
    <row r="196" ht="12.0" customHeight="1">
      <c r="A196">
        <v>281.0</v>
      </c>
      <c r="B196" s="227">
        <v>0.5173</v>
      </c>
    </row>
    <row r="197" ht="12.0" customHeight="1">
      <c r="A197">
        <v>282.0</v>
      </c>
      <c r="B197" s="227">
        <v>0.5168</v>
      </c>
    </row>
    <row r="198" ht="12.0" customHeight="1">
      <c r="A198">
        <v>283.0</v>
      </c>
      <c r="B198" s="227">
        <v>0.5163</v>
      </c>
    </row>
    <row r="199" ht="12.0" customHeight="1">
      <c r="A199">
        <v>284.0</v>
      </c>
      <c r="B199" s="227">
        <v>0.5158</v>
      </c>
    </row>
    <row r="200" ht="12.0" customHeight="1">
      <c r="A200">
        <v>285.0</v>
      </c>
      <c r="B200" s="227">
        <v>0.5153</v>
      </c>
    </row>
    <row r="201" ht="12.0" customHeight="1">
      <c r="A201">
        <v>286.0</v>
      </c>
      <c r="B201" s="227">
        <v>0.5148</v>
      </c>
    </row>
    <row r="202" ht="12.0" customHeight="1">
      <c r="A202">
        <v>287.0</v>
      </c>
      <c r="B202" s="227">
        <v>0.5143</v>
      </c>
    </row>
    <row r="203" ht="12.0" customHeight="1">
      <c r="A203">
        <v>288.0</v>
      </c>
      <c r="B203" s="227">
        <v>0.5138</v>
      </c>
    </row>
    <row r="204" ht="12.0" customHeight="1">
      <c r="A204">
        <v>289.0</v>
      </c>
      <c r="B204" s="227">
        <v>0.5133</v>
      </c>
    </row>
    <row r="205" ht="12.0" customHeight="1">
      <c r="A205">
        <v>290.0</v>
      </c>
      <c r="B205" s="227">
        <v>0.5128</v>
      </c>
    </row>
    <row r="206" ht="12.0" customHeight="1">
      <c r="A206">
        <v>291.0</v>
      </c>
      <c r="B206" s="227">
        <v>0.5123</v>
      </c>
    </row>
    <row r="207" ht="12.0" customHeight="1">
      <c r="A207">
        <v>292.0</v>
      </c>
      <c r="B207" s="227">
        <v>0.5118</v>
      </c>
    </row>
    <row r="208" ht="12.0" customHeight="1">
      <c r="A208">
        <v>293.0</v>
      </c>
      <c r="B208" s="227">
        <v>0.5113</v>
      </c>
    </row>
    <row r="209" ht="12.0" customHeight="1">
      <c r="A209">
        <v>294.0</v>
      </c>
      <c r="B209" s="227">
        <v>0.5108</v>
      </c>
    </row>
    <row r="210" ht="12.0" customHeight="1">
      <c r="A210">
        <v>295.0</v>
      </c>
      <c r="B210" s="227">
        <v>0.5103</v>
      </c>
    </row>
    <row r="211" ht="12.0" customHeight="1">
      <c r="A211">
        <v>296.0</v>
      </c>
      <c r="B211" s="227">
        <v>0.5098</v>
      </c>
    </row>
    <row r="212" ht="12.0" customHeight="1">
      <c r="A212">
        <v>297.0</v>
      </c>
      <c r="B212" s="227">
        <v>0.5093</v>
      </c>
    </row>
    <row r="213" ht="12.0" customHeight="1">
      <c r="A213">
        <v>298.0</v>
      </c>
      <c r="B213" s="227">
        <v>0.5088</v>
      </c>
    </row>
    <row r="214" ht="12.0" customHeight="1">
      <c r="A214">
        <v>299.0</v>
      </c>
      <c r="B214" s="227">
        <v>0.5083</v>
      </c>
    </row>
    <row r="215" ht="12.0" customHeight="1">
      <c r="A215">
        <v>300.0</v>
      </c>
      <c r="B215" s="227">
        <v>0.5078</v>
      </c>
    </row>
    <row r="216" ht="12.0" customHeight="1">
      <c r="A216">
        <v>301.0</v>
      </c>
      <c r="B216" s="227">
        <v>0.5073</v>
      </c>
    </row>
    <row r="217" ht="12.0" customHeight="1">
      <c r="A217">
        <v>302.0</v>
      </c>
      <c r="B217" s="227">
        <v>0.5068</v>
      </c>
    </row>
    <row r="218" ht="12.0" customHeight="1">
      <c r="A218">
        <v>303.0</v>
      </c>
      <c r="B218" s="227">
        <v>0.5063</v>
      </c>
    </row>
    <row r="219" ht="12.0" customHeight="1">
      <c r="A219">
        <v>304.0</v>
      </c>
      <c r="B219" s="227">
        <v>0.5058</v>
      </c>
    </row>
    <row r="220" ht="12.0" customHeight="1">
      <c r="A220">
        <v>305.0</v>
      </c>
      <c r="B220" s="227">
        <v>0.5053</v>
      </c>
    </row>
    <row r="221" ht="12.0" customHeight="1">
      <c r="A221">
        <v>306.0</v>
      </c>
      <c r="B221" s="227">
        <v>0.5048</v>
      </c>
    </row>
    <row r="222" ht="12.0" customHeight="1">
      <c r="A222">
        <v>307.0</v>
      </c>
      <c r="B222" s="227">
        <v>0.5043</v>
      </c>
    </row>
    <row r="223" ht="12.0" customHeight="1">
      <c r="A223">
        <v>308.0</v>
      </c>
      <c r="B223" s="227">
        <v>0.0538</v>
      </c>
    </row>
    <row r="224" ht="12.0" customHeight="1">
      <c r="A224">
        <v>309.0</v>
      </c>
      <c r="B224" s="227">
        <v>0.5033</v>
      </c>
    </row>
    <row r="225" ht="12.0" customHeight="1">
      <c r="A225">
        <v>310.0</v>
      </c>
      <c r="B225" s="227">
        <v>0.5028</v>
      </c>
    </row>
    <row r="226" ht="12.0" customHeight="1">
      <c r="A226">
        <v>311.0</v>
      </c>
      <c r="B226" s="227">
        <v>0.5023</v>
      </c>
    </row>
    <row r="227" ht="12.0" customHeight="1">
      <c r="A227">
        <v>312.0</v>
      </c>
      <c r="B227" s="227">
        <v>0.5018</v>
      </c>
    </row>
    <row r="228" ht="12.0" customHeight="1">
      <c r="A228">
        <v>313.0</v>
      </c>
      <c r="B228" s="227">
        <v>0.5013</v>
      </c>
    </row>
    <row r="229" ht="12.0" customHeight="1">
      <c r="A229">
        <v>314.0</v>
      </c>
      <c r="B229" s="227">
        <v>0.5008</v>
      </c>
    </row>
    <row r="230" ht="12.0" customHeight="1">
      <c r="A230">
        <v>315.0</v>
      </c>
      <c r="B230" s="227">
        <v>0.5003</v>
      </c>
    </row>
    <row r="231" ht="12.0" customHeight="1">
      <c r="A231">
        <v>316.0</v>
      </c>
      <c r="B231" s="227">
        <v>0.4998</v>
      </c>
    </row>
    <row r="232" ht="12.0" customHeight="1">
      <c r="A232">
        <v>317.0</v>
      </c>
      <c r="B232" s="227">
        <v>0.4993</v>
      </c>
    </row>
    <row r="233" ht="12.0" customHeight="1">
      <c r="A233">
        <v>318.0</v>
      </c>
      <c r="B233" s="227">
        <v>0.4988</v>
      </c>
    </row>
    <row r="234" ht="12.0" customHeight="1">
      <c r="A234">
        <v>319.0</v>
      </c>
      <c r="B234" s="227">
        <v>0.4983</v>
      </c>
    </row>
    <row r="235" ht="12.0" customHeight="1">
      <c r="A235">
        <v>320.0</v>
      </c>
      <c r="B235" s="227">
        <v>0.4978</v>
      </c>
    </row>
    <row r="236" ht="12.0" customHeight="1">
      <c r="A236">
        <v>321.0</v>
      </c>
      <c r="B236" s="227">
        <v>0.4973</v>
      </c>
    </row>
    <row r="237" ht="12.0" customHeight="1">
      <c r="A237">
        <v>322.0</v>
      </c>
      <c r="B237" s="227">
        <v>0.4968</v>
      </c>
    </row>
    <row r="238" ht="12.0" customHeight="1">
      <c r="A238">
        <v>323.0</v>
      </c>
      <c r="B238" s="227">
        <v>0.4963</v>
      </c>
    </row>
    <row r="239" ht="12.0" customHeight="1">
      <c r="A239">
        <v>324.0</v>
      </c>
      <c r="B239" s="227">
        <v>0.4958</v>
      </c>
    </row>
    <row r="240" ht="12.0" customHeight="1">
      <c r="A240">
        <v>325.0</v>
      </c>
      <c r="B240" s="227">
        <v>0.4953</v>
      </c>
    </row>
    <row r="241" ht="12.0" customHeight="1">
      <c r="A241">
        <v>326.0</v>
      </c>
      <c r="B241" s="227">
        <v>0.4948</v>
      </c>
    </row>
    <row r="242" ht="12.0" customHeight="1">
      <c r="A242">
        <v>327.0</v>
      </c>
      <c r="B242" s="227">
        <v>0.4943</v>
      </c>
    </row>
    <row r="243" ht="12.0" customHeight="1">
      <c r="A243">
        <v>328.0</v>
      </c>
      <c r="B243" s="227">
        <v>0.4938</v>
      </c>
    </row>
    <row r="244" ht="12.0" customHeight="1">
      <c r="A244">
        <v>329.0</v>
      </c>
      <c r="B244" s="227">
        <v>0.4933</v>
      </c>
    </row>
    <row r="245" ht="12.0" customHeight="1">
      <c r="A245">
        <v>330.0</v>
      </c>
      <c r="B245" s="227">
        <v>0.4928</v>
      </c>
    </row>
    <row r="246" ht="12.0" customHeight="1">
      <c r="A246">
        <v>331.0</v>
      </c>
      <c r="B246" s="227">
        <v>0.4923</v>
      </c>
    </row>
    <row r="247" ht="12.0" customHeight="1">
      <c r="A247">
        <v>332.0</v>
      </c>
      <c r="B247" s="227">
        <v>0.4918</v>
      </c>
    </row>
    <row r="248" ht="12.0" customHeight="1">
      <c r="A248">
        <v>333.0</v>
      </c>
      <c r="B248" s="227">
        <v>0.4913</v>
      </c>
    </row>
    <row r="249" ht="12.0" customHeight="1">
      <c r="A249">
        <v>334.0</v>
      </c>
      <c r="B249" s="227">
        <v>0.4908</v>
      </c>
    </row>
    <row r="250" ht="12.0" customHeight="1">
      <c r="A250">
        <v>335.0</v>
      </c>
      <c r="B250" s="227">
        <v>0.4903</v>
      </c>
    </row>
    <row r="251" ht="12.0" customHeight="1">
      <c r="A251">
        <v>336.0</v>
      </c>
      <c r="B251" s="227">
        <v>0.4898</v>
      </c>
    </row>
    <row r="252" ht="12.0" customHeight="1">
      <c r="A252">
        <v>337.0</v>
      </c>
      <c r="B252" s="227">
        <v>0.4893</v>
      </c>
    </row>
    <row r="253" ht="12.0" customHeight="1">
      <c r="A253">
        <v>338.0</v>
      </c>
      <c r="B253" s="227">
        <v>0.4888</v>
      </c>
    </row>
    <row r="254" ht="12.0" customHeight="1">
      <c r="A254">
        <v>339.0</v>
      </c>
      <c r="B254" s="227">
        <v>0.4883</v>
      </c>
    </row>
    <row r="255" ht="12.0" customHeight="1">
      <c r="A255">
        <v>340.0</v>
      </c>
      <c r="B255" s="227">
        <v>0.4878</v>
      </c>
    </row>
    <row r="256" ht="12.0" customHeight="1">
      <c r="A256">
        <v>341.0</v>
      </c>
      <c r="B256" s="227">
        <v>0.4873</v>
      </c>
    </row>
    <row r="257" ht="12.0" customHeight="1">
      <c r="A257">
        <v>342.0</v>
      </c>
      <c r="B257" s="227">
        <v>0.4868</v>
      </c>
    </row>
    <row r="258" ht="12.0" customHeight="1">
      <c r="A258">
        <v>343.0</v>
      </c>
      <c r="B258" s="227">
        <v>0.4863</v>
      </c>
    </row>
    <row r="259" ht="12.0" customHeight="1">
      <c r="A259">
        <v>344.0</v>
      </c>
      <c r="B259" s="227">
        <v>0.4858</v>
      </c>
    </row>
    <row r="260" ht="12.0" customHeight="1">
      <c r="A260">
        <v>345.0</v>
      </c>
      <c r="B260" s="227">
        <v>0.4853</v>
      </c>
    </row>
    <row r="261" ht="12.0" customHeight="1">
      <c r="A261">
        <v>346.0</v>
      </c>
      <c r="B261" s="227">
        <v>0.4848</v>
      </c>
    </row>
    <row r="262" ht="12.0" customHeight="1">
      <c r="A262">
        <v>347.0</v>
      </c>
      <c r="B262" s="227">
        <v>0.4843</v>
      </c>
    </row>
    <row r="263" ht="12.0" customHeight="1">
      <c r="A263">
        <v>348.0</v>
      </c>
      <c r="B263" s="227">
        <v>0.4838</v>
      </c>
    </row>
    <row r="264" ht="12.0" customHeight="1">
      <c r="A264">
        <v>349.0</v>
      </c>
      <c r="B264" s="227">
        <v>0.4833</v>
      </c>
    </row>
    <row r="265" ht="12.0" customHeight="1">
      <c r="A265">
        <v>350.0</v>
      </c>
      <c r="B265" s="227">
        <v>0.4828</v>
      </c>
    </row>
    <row r="266" ht="12.0" customHeight="1">
      <c r="A266">
        <v>351.0</v>
      </c>
      <c r="B266" s="227">
        <v>0.4823</v>
      </c>
    </row>
    <row r="267" ht="12.0" customHeight="1">
      <c r="A267">
        <v>352.0</v>
      </c>
      <c r="B267" s="227">
        <v>0.4818</v>
      </c>
    </row>
    <row r="268" ht="12.0" customHeight="1">
      <c r="A268">
        <v>353.0</v>
      </c>
      <c r="B268" s="227">
        <v>0.4813</v>
      </c>
    </row>
    <row r="269" ht="12.0" customHeight="1">
      <c r="A269">
        <v>354.0</v>
      </c>
      <c r="B269" s="227">
        <v>0.4808</v>
      </c>
    </row>
    <row r="270" ht="12.0" customHeight="1">
      <c r="A270">
        <v>355.0</v>
      </c>
      <c r="B270" s="227">
        <v>0.4803</v>
      </c>
    </row>
    <row r="271" ht="12.0" customHeight="1">
      <c r="A271">
        <v>356.0</v>
      </c>
      <c r="B271" s="227">
        <v>0.4798</v>
      </c>
    </row>
    <row r="272" ht="12.0" customHeight="1">
      <c r="A272">
        <v>357.0</v>
      </c>
      <c r="B272" s="227">
        <v>0.4793</v>
      </c>
    </row>
    <row r="273" ht="12.0" customHeight="1">
      <c r="A273">
        <v>358.0</v>
      </c>
      <c r="B273" s="227">
        <v>0.4788</v>
      </c>
    </row>
    <row r="274" ht="12.0" customHeight="1">
      <c r="A274">
        <v>359.0</v>
      </c>
      <c r="B274" s="227">
        <v>0.4783</v>
      </c>
    </row>
    <row r="275" ht="12.0" customHeight="1">
      <c r="A275">
        <v>360.0</v>
      </c>
      <c r="B275" s="227">
        <v>0.4778</v>
      </c>
    </row>
    <row r="276" ht="12.0" customHeight="1">
      <c r="A276">
        <v>361.0</v>
      </c>
      <c r="B276" s="227">
        <v>0.4773</v>
      </c>
    </row>
    <row r="277" ht="12.0" customHeight="1">
      <c r="A277">
        <v>362.0</v>
      </c>
      <c r="B277" s="227">
        <v>0.4768</v>
      </c>
    </row>
    <row r="278" ht="12.0" customHeight="1">
      <c r="A278">
        <v>363.0</v>
      </c>
      <c r="B278" s="227">
        <v>0.4763</v>
      </c>
    </row>
    <row r="279" ht="12.0" customHeight="1">
      <c r="A279">
        <v>364.0</v>
      </c>
      <c r="B279" s="227">
        <v>0.4758</v>
      </c>
    </row>
    <row r="280" ht="12.0" customHeight="1">
      <c r="A280">
        <v>365.0</v>
      </c>
      <c r="B280" s="227">
        <v>0.4753</v>
      </c>
    </row>
    <row r="281" ht="12.0" customHeight="1">
      <c r="A281">
        <v>366.0</v>
      </c>
      <c r="B281" s="227">
        <v>0.4748</v>
      </c>
    </row>
    <row r="282" ht="12.0" customHeight="1">
      <c r="A282">
        <v>367.0</v>
      </c>
      <c r="B282" s="227">
        <v>0.4743</v>
      </c>
    </row>
    <row r="283" ht="12.0" customHeight="1">
      <c r="A283">
        <v>368.0</v>
      </c>
      <c r="B283" s="227">
        <v>0.4738</v>
      </c>
    </row>
    <row r="284" ht="12.0" customHeight="1">
      <c r="A284">
        <v>369.0</v>
      </c>
      <c r="B284" s="227">
        <v>0.4733</v>
      </c>
    </row>
    <row r="285" ht="12.0" customHeight="1">
      <c r="A285">
        <v>370.0</v>
      </c>
      <c r="B285" s="227">
        <v>0.4728</v>
      </c>
    </row>
    <row r="286" ht="12.0" customHeight="1">
      <c r="A286">
        <v>371.0</v>
      </c>
      <c r="B286" s="227">
        <v>0.4723</v>
      </c>
    </row>
    <row r="287" ht="12.0" customHeight="1">
      <c r="A287">
        <v>372.0</v>
      </c>
      <c r="B287" s="227">
        <v>0.4718</v>
      </c>
    </row>
    <row r="288" ht="12.0" customHeight="1">
      <c r="A288">
        <v>373.0</v>
      </c>
      <c r="B288" s="227">
        <v>0.4713</v>
      </c>
    </row>
    <row r="289" ht="12.0" customHeight="1">
      <c r="A289">
        <v>374.0</v>
      </c>
      <c r="B289" s="227">
        <v>0.4708</v>
      </c>
    </row>
    <row r="290" ht="12.0" customHeight="1">
      <c r="A290">
        <v>375.0</v>
      </c>
      <c r="B290" s="227">
        <v>0.4703</v>
      </c>
    </row>
    <row r="291" ht="12.0" customHeight="1">
      <c r="A291">
        <v>376.0</v>
      </c>
      <c r="B291" s="227">
        <v>0.4698</v>
      </c>
    </row>
    <row r="292" ht="12.0" customHeight="1">
      <c r="A292">
        <v>377.0</v>
      </c>
      <c r="B292" s="227">
        <v>0.4693</v>
      </c>
    </row>
    <row r="293" ht="12.0" customHeight="1">
      <c r="A293">
        <v>378.0</v>
      </c>
      <c r="B293" s="227">
        <v>0.4688</v>
      </c>
    </row>
    <row r="294" ht="12.0" customHeight="1">
      <c r="A294">
        <v>379.0</v>
      </c>
      <c r="B294" s="227">
        <v>0.4683</v>
      </c>
    </row>
    <row r="295" ht="12.0" customHeight="1">
      <c r="A295">
        <v>380.0</v>
      </c>
      <c r="B295" s="227">
        <v>0.4678</v>
      </c>
    </row>
    <row r="296" ht="12.0" customHeight="1">
      <c r="A296">
        <v>381.0</v>
      </c>
      <c r="B296" s="227">
        <v>0.4673</v>
      </c>
    </row>
    <row r="297" ht="12.0" customHeight="1">
      <c r="A297">
        <v>382.0</v>
      </c>
      <c r="B297" s="227">
        <v>0.4668</v>
      </c>
    </row>
    <row r="298" ht="12.0" customHeight="1">
      <c r="A298">
        <v>383.0</v>
      </c>
      <c r="B298" s="227">
        <v>0.4663</v>
      </c>
    </row>
    <row r="299" ht="12.0" customHeight="1">
      <c r="A299">
        <v>384.0</v>
      </c>
      <c r="B299" s="227">
        <v>0.4658</v>
      </c>
    </row>
    <row r="300" ht="12.0" customHeight="1">
      <c r="A300">
        <v>385.0</v>
      </c>
      <c r="B300" s="227">
        <v>0.4653</v>
      </c>
    </row>
    <row r="301" ht="12.0" customHeight="1">
      <c r="A301">
        <v>386.0</v>
      </c>
      <c r="B301" s="227">
        <v>0.4648</v>
      </c>
    </row>
    <row r="302" ht="12.0" customHeight="1">
      <c r="A302">
        <v>387.0</v>
      </c>
      <c r="B302" s="227">
        <v>0.4643</v>
      </c>
    </row>
    <row r="303" ht="12.0" customHeight="1">
      <c r="A303">
        <v>388.0</v>
      </c>
      <c r="B303" s="227">
        <v>0.4638</v>
      </c>
    </row>
    <row r="304" ht="12.0" customHeight="1">
      <c r="A304">
        <v>389.0</v>
      </c>
      <c r="B304" s="227">
        <v>0.4633</v>
      </c>
    </row>
    <row r="305" ht="12.0" customHeight="1">
      <c r="A305">
        <v>390.0</v>
      </c>
      <c r="B305" s="227">
        <v>0.4628</v>
      </c>
    </row>
    <row r="306" ht="12.0" customHeight="1">
      <c r="A306">
        <v>391.0</v>
      </c>
      <c r="B306" s="227">
        <v>0.4623</v>
      </c>
    </row>
    <row r="307" ht="12.0" customHeight="1">
      <c r="A307">
        <v>392.0</v>
      </c>
      <c r="B307" s="227">
        <v>0.4618</v>
      </c>
    </row>
    <row r="308" ht="12.0" customHeight="1">
      <c r="A308">
        <v>393.0</v>
      </c>
      <c r="B308" s="227">
        <v>0.4613</v>
      </c>
    </row>
    <row r="309" ht="12.0" customHeight="1">
      <c r="A309">
        <v>394.0</v>
      </c>
      <c r="B309" s="227">
        <v>0.4608</v>
      </c>
    </row>
    <row r="310" ht="12.0" customHeight="1">
      <c r="A310">
        <v>395.0</v>
      </c>
      <c r="B310" s="227">
        <v>0.4603</v>
      </c>
    </row>
    <row r="311" ht="12.0" customHeight="1">
      <c r="A311">
        <v>396.0</v>
      </c>
      <c r="B311" s="227">
        <v>0.4598</v>
      </c>
    </row>
    <row r="312" ht="12.0" customHeight="1">
      <c r="A312">
        <v>397.0</v>
      </c>
      <c r="B312" s="227">
        <v>0.4593</v>
      </c>
    </row>
    <row r="313" ht="12.0" customHeight="1">
      <c r="A313">
        <v>398.0</v>
      </c>
      <c r="B313" s="227">
        <v>0.4588</v>
      </c>
    </row>
    <row r="314" ht="12.0" customHeight="1">
      <c r="A314">
        <v>399.0</v>
      </c>
      <c r="B314" s="227">
        <v>0.4583</v>
      </c>
    </row>
    <row r="315" ht="12.0" customHeight="1">
      <c r="A315">
        <v>400.0</v>
      </c>
      <c r="B315" s="227">
        <v>0.4578</v>
      </c>
    </row>
    <row r="316" ht="12.0" customHeight="1">
      <c r="A316">
        <v>401.0</v>
      </c>
      <c r="B316" s="227">
        <v>0.4573</v>
      </c>
    </row>
    <row r="317" ht="12.0" customHeight="1">
      <c r="A317">
        <v>402.0</v>
      </c>
      <c r="B317" s="227">
        <v>0.4568</v>
      </c>
    </row>
    <row r="318" ht="12.0" customHeight="1">
      <c r="A318">
        <v>403.0</v>
      </c>
      <c r="B318" s="227">
        <v>0.4563</v>
      </c>
    </row>
    <row r="319" ht="12.0" customHeight="1">
      <c r="A319">
        <v>404.0</v>
      </c>
      <c r="B319" s="227">
        <v>0.4558</v>
      </c>
    </row>
    <row r="320" ht="12.0" customHeight="1">
      <c r="A320">
        <v>405.0</v>
      </c>
      <c r="B320" s="227">
        <v>0.4553</v>
      </c>
    </row>
    <row r="321" ht="12.0" customHeight="1">
      <c r="A321">
        <v>406.0</v>
      </c>
      <c r="B321" s="227">
        <v>0.4548</v>
      </c>
    </row>
    <row r="322" ht="12.0" customHeight="1">
      <c r="A322">
        <v>407.0</v>
      </c>
      <c r="B322" s="227">
        <v>0.4543</v>
      </c>
    </row>
    <row r="323" ht="12.0" customHeight="1">
      <c r="A323">
        <v>408.0</v>
      </c>
      <c r="B323" s="227">
        <v>0.4538</v>
      </c>
    </row>
    <row r="324" ht="12.0" customHeight="1">
      <c r="A324">
        <v>409.0</v>
      </c>
      <c r="B324" s="227">
        <v>0.4533</v>
      </c>
    </row>
    <row r="325" ht="12.0" customHeight="1">
      <c r="A325">
        <v>410.0</v>
      </c>
      <c r="B325" s="227">
        <v>0.4528</v>
      </c>
    </row>
    <row r="326" ht="12.0" customHeight="1">
      <c r="A326">
        <v>411.0</v>
      </c>
      <c r="B326" s="227">
        <v>0.4523</v>
      </c>
    </row>
    <row r="327" ht="12.0" customHeight="1">
      <c r="A327">
        <v>412.0</v>
      </c>
      <c r="B327" s="227">
        <v>0.4518</v>
      </c>
    </row>
    <row r="328" ht="12.0" customHeight="1">
      <c r="A328">
        <v>413.0</v>
      </c>
      <c r="B328" s="227">
        <v>0.4513</v>
      </c>
    </row>
    <row r="329" ht="12.0" customHeight="1">
      <c r="A329">
        <v>414.0</v>
      </c>
      <c r="B329" s="227">
        <v>0.4508</v>
      </c>
    </row>
    <row r="330" ht="12.0" customHeight="1">
      <c r="A330">
        <v>415.0</v>
      </c>
      <c r="B330" s="227">
        <v>0.4503</v>
      </c>
    </row>
    <row r="331" ht="12.0" customHeight="1">
      <c r="A331">
        <v>416.0</v>
      </c>
      <c r="B331" s="227">
        <v>0.4498</v>
      </c>
    </row>
    <row r="332" ht="12.0" customHeight="1">
      <c r="A332">
        <v>417.0</v>
      </c>
      <c r="B332" s="227">
        <v>0.4493</v>
      </c>
    </row>
    <row r="333" ht="12.0" customHeight="1">
      <c r="A333">
        <v>418.0</v>
      </c>
      <c r="B333" s="227">
        <v>0.4488</v>
      </c>
    </row>
    <row r="334" ht="12.0" customHeight="1">
      <c r="A334">
        <v>419.0</v>
      </c>
      <c r="B334" s="227">
        <v>0.4483</v>
      </c>
    </row>
    <row r="335" ht="12.0" customHeight="1">
      <c r="A335">
        <v>420.0</v>
      </c>
      <c r="B335" s="227">
        <v>0.4478</v>
      </c>
    </row>
    <row r="336" ht="12.0" customHeight="1">
      <c r="A336">
        <v>421.0</v>
      </c>
      <c r="B336" s="227">
        <v>0.4473</v>
      </c>
    </row>
    <row r="337" ht="12.0" customHeight="1">
      <c r="A337">
        <v>422.0</v>
      </c>
      <c r="B337" s="227">
        <v>0.4468</v>
      </c>
    </row>
    <row r="338" ht="12.0" customHeight="1">
      <c r="A338">
        <v>423.0</v>
      </c>
      <c r="B338" s="227">
        <v>0.4463</v>
      </c>
    </row>
    <row r="339" ht="12.0" customHeight="1">
      <c r="A339">
        <v>424.0</v>
      </c>
      <c r="B339" s="227">
        <v>0.4458</v>
      </c>
    </row>
    <row r="340" ht="12.0" customHeight="1">
      <c r="A340">
        <v>425.0</v>
      </c>
      <c r="B340" s="227">
        <v>0.4453</v>
      </c>
    </row>
    <row r="341" ht="12.0" customHeight="1">
      <c r="A341">
        <v>426.0</v>
      </c>
      <c r="B341" s="227">
        <v>0.4448</v>
      </c>
    </row>
    <row r="342" ht="12.0" customHeight="1">
      <c r="A342">
        <v>427.0</v>
      </c>
      <c r="B342" s="227">
        <v>0.4443</v>
      </c>
    </row>
    <row r="343" ht="12.0" customHeight="1">
      <c r="A343">
        <v>428.0</v>
      </c>
      <c r="B343" s="227">
        <v>0.4438</v>
      </c>
    </row>
    <row r="344" ht="12.0" customHeight="1">
      <c r="A344">
        <v>429.0</v>
      </c>
      <c r="B344" s="227">
        <v>0.4433</v>
      </c>
    </row>
    <row r="345" ht="12.0" customHeight="1">
      <c r="A345">
        <v>430.0</v>
      </c>
      <c r="B345" s="227">
        <v>0.4428</v>
      </c>
    </row>
    <row r="346" ht="12.0" customHeight="1">
      <c r="A346">
        <v>431.0</v>
      </c>
      <c r="B346" s="227">
        <v>0.4423</v>
      </c>
    </row>
    <row r="347" ht="12.0" customHeight="1">
      <c r="A347">
        <v>432.0</v>
      </c>
      <c r="B347" s="227">
        <v>0.4418</v>
      </c>
    </row>
    <row r="348" ht="12.0" customHeight="1">
      <c r="A348">
        <v>433.0</v>
      </c>
      <c r="B348" s="227">
        <v>0.4413</v>
      </c>
    </row>
    <row r="349" ht="12.0" customHeight="1">
      <c r="A349">
        <v>434.0</v>
      </c>
      <c r="B349" s="227">
        <v>0.4408</v>
      </c>
    </row>
    <row r="350" ht="12.0" customHeight="1">
      <c r="A350">
        <v>435.0</v>
      </c>
      <c r="B350" s="227">
        <v>0.4403</v>
      </c>
    </row>
    <row r="351" ht="12.0" customHeight="1">
      <c r="A351">
        <v>436.0</v>
      </c>
      <c r="B351" s="227">
        <v>0.4398</v>
      </c>
    </row>
    <row r="352" ht="12.0" customHeight="1">
      <c r="A352">
        <v>437.0</v>
      </c>
      <c r="B352" s="227">
        <v>0.4393</v>
      </c>
    </row>
    <row r="353" ht="12.0" customHeight="1">
      <c r="A353">
        <v>438.0</v>
      </c>
      <c r="B353" s="227">
        <v>0.4388</v>
      </c>
    </row>
    <row r="354" ht="12.0" customHeight="1">
      <c r="A354">
        <v>439.0</v>
      </c>
      <c r="B354" s="227">
        <v>0.4383</v>
      </c>
    </row>
    <row r="355" ht="12.0" customHeight="1">
      <c r="A355">
        <v>440.0</v>
      </c>
      <c r="B355" s="227">
        <v>0.4378</v>
      </c>
    </row>
    <row r="356" ht="12.0" customHeight="1">
      <c r="A356">
        <v>441.0</v>
      </c>
      <c r="B356" s="227">
        <v>0.4373</v>
      </c>
    </row>
    <row r="357" ht="12.0" customHeight="1">
      <c r="A357">
        <v>442.0</v>
      </c>
      <c r="B357" s="227">
        <v>0.4368</v>
      </c>
    </row>
    <row r="358" ht="12.0" customHeight="1">
      <c r="A358">
        <v>443.0</v>
      </c>
      <c r="B358" s="227">
        <v>0.4363</v>
      </c>
    </row>
    <row r="359" ht="12.0" customHeight="1">
      <c r="A359">
        <v>444.0</v>
      </c>
      <c r="B359" s="227">
        <v>0.4358</v>
      </c>
    </row>
    <row r="360" ht="12.0" customHeight="1">
      <c r="A360">
        <v>445.0</v>
      </c>
      <c r="B360" s="227">
        <v>0.4353</v>
      </c>
    </row>
    <row r="361" ht="12.0" customHeight="1">
      <c r="A361">
        <v>446.0</v>
      </c>
      <c r="B361" s="227">
        <v>0.4348</v>
      </c>
    </row>
    <row r="362" ht="12.0" customHeight="1">
      <c r="A362">
        <v>447.0</v>
      </c>
      <c r="B362" s="227">
        <v>0.4343</v>
      </c>
    </row>
    <row r="363" ht="12.0" customHeight="1">
      <c r="A363">
        <v>448.0</v>
      </c>
      <c r="B363" s="227">
        <v>0.4338</v>
      </c>
    </row>
    <row r="364" ht="12.0" customHeight="1">
      <c r="A364">
        <v>449.0</v>
      </c>
      <c r="B364" s="227">
        <v>0.4333</v>
      </c>
    </row>
    <row r="365" ht="12.0" customHeight="1">
      <c r="A365">
        <v>450.0</v>
      </c>
      <c r="B365" s="227">
        <v>0.4328</v>
      </c>
    </row>
    <row r="366" ht="12.0" customHeight="1">
      <c r="B366" s="227"/>
    </row>
    <row r="367">
      <c r="B367" s="227"/>
    </row>
    <row r="368">
      <c r="B368" s="227"/>
    </row>
    <row r="369">
      <c r="B369" s="227"/>
    </row>
    <row r="370">
      <c r="B370" s="227"/>
    </row>
    <row r="371">
      <c r="B371" s="227"/>
    </row>
    <row r="372">
      <c r="B372" s="227"/>
    </row>
    <row r="373">
      <c r="B373" s="227"/>
    </row>
    <row r="374">
      <c r="B374" s="227"/>
    </row>
    <row r="375">
      <c r="B375" s="227"/>
    </row>
    <row r="376">
      <c r="B376" s="227"/>
    </row>
    <row r="377">
      <c r="B377" s="227"/>
    </row>
    <row r="378">
      <c r="B378" s="227"/>
    </row>
    <row r="379">
      <c r="B379" s="227"/>
    </row>
    <row r="380">
      <c r="B380" s="227"/>
    </row>
    <row r="381">
      <c r="B381" s="227"/>
    </row>
    <row r="382">
      <c r="B382" s="227"/>
    </row>
    <row r="383">
      <c r="B383" s="227"/>
    </row>
    <row r="384">
      <c r="B384" s="227"/>
    </row>
    <row r="385">
      <c r="B385" s="227"/>
    </row>
    <row r="386">
      <c r="B386" s="227"/>
    </row>
    <row r="387">
      <c r="B387" s="227"/>
    </row>
    <row r="388">
      <c r="B388" s="227"/>
    </row>
    <row r="389">
      <c r="B389" s="227"/>
    </row>
    <row r="390">
      <c r="B390" s="227"/>
    </row>
    <row r="391">
      <c r="B391" s="227"/>
    </row>
    <row r="392">
      <c r="B392" s="227"/>
    </row>
    <row r="393">
      <c r="B393" s="227"/>
    </row>
    <row r="394">
      <c r="B394" s="227"/>
    </row>
    <row r="395">
      <c r="B395" s="227"/>
    </row>
    <row r="396">
      <c r="B396" s="227"/>
    </row>
    <row r="397">
      <c r="B397" s="227"/>
    </row>
    <row r="398">
      <c r="B398" s="227"/>
    </row>
    <row r="399">
      <c r="B399" s="227"/>
    </row>
    <row r="400">
      <c r="B400" s="227"/>
    </row>
    <row r="401">
      <c r="B401" s="227"/>
    </row>
    <row r="402">
      <c r="B402" s="227"/>
    </row>
    <row r="403">
      <c r="B403" s="227"/>
    </row>
    <row r="404">
      <c r="B404" s="227"/>
    </row>
    <row r="405">
      <c r="B405" s="227"/>
    </row>
    <row r="406">
      <c r="B406" s="227"/>
    </row>
    <row r="407">
      <c r="B407" s="227"/>
    </row>
    <row r="408">
      <c r="B408" s="227"/>
    </row>
    <row r="409">
      <c r="B409" s="227"/>
    </row>
    <row r="410">
      <c r="B410" s="227"/>
    </row>
    <row r="411">
      <c r="B411" s="227"/>
    </row>
    <row r="412">
      <c r="B412" s="227"/>
    </row>
    <row r="413">
      <c r="B413" s="227"/>
    </row>
    <row r="414">
      <c r="B414" s="227"/>
    </row>
    <row r="415">
      <c r="B415" s="227"/>
    </row>
    <row r="416">
      <c r="B416" s="227"/>
    </row>
    <row r="417">
      <c r="B417" s="227"/>
    </row>
    <row r="418">
      <c r="B418" s="227"/>
    </row>
    <row r="419">
      <c r="B419" s="227"/>
    </row>
    <row r="420">
      <c r="B420" s="227"/>
    </row>
    <row r="421">
      <c r="B421" s="227"/>
    </row>
    <row r="422">
      <c r="B422" s="227"/>
    </row>
    <row r="423">
      <c r="B423" s="227"/>
    </row>
    <row r="424">
      <c r="B424" s="227"/>
    </row>
    <row r="425">
      <c r="B425" s="227"/>
    </row>
    <row r="426">
      <c r="B426" s="227"/>
    </row>
    <row r="427">
      <c r="B427" s="227"/>
    </row>
    <row r="428">
      <c r="B428" s="227"/>
    </row>
    <row r="429">
      <c r="B429" s="227"/>
    </row>
    <row r="430">
      <c r="B430" s="227"/>
    </row>
    <row r="431">
      <c r="B431" s="227"/>
    </row>
    <row r="432">
      <c r="B432" s="227"/>
    </row>
    <row r="433">
      <c r="B433" s="227"/>
    </row>
    <row r="434">
      <c r="B434" s="227"/>
    </row>
    <row r="435">
      <c r="B435" s="227"/>
    </row>
    <row r="436">
      <c r="B436" s="227"/>
    </row>
    <row r="437">
      <c r="B437" s="227"/>
    </row>
    <row r="438">
      <c r="B438" s="227"/>
    </row>
    <row r="439">
      <c r="B439" s="227"/>
    </row>
    <row r="440">
      <c r="B440" s="227"/>
    </row>
    <row r="441">
      <c r="B441" s="227"/>
    </row>
    <row r="442">
      <c r="B442" s="227"/>
    </row>
    <row r="443">
      <c r="B443" s="227"/>
    </row>
    <row r="444">
      <c r="B444" s="227"/>
    </row>
    <row r="445">
      <c r="B445" s="227"/>
    </row>
    <row r="446">
      <c r="B446" s="227"/>
    </row>
    <row r="447">
      <c r="B447" s="227"/>
    </row>
    <row r="448">
      <c r="B448" s="227"/>
    </row>
    <row r="449">
      <c r="B449" s="227"/>
    </row>
    <row r="450">
      <c r="B450" s="227"/>
    </row>
    <row r="451">
      <c r="B451" s="227"/>
    </row>
    <row r="452">
      <c r="B452" s="227"/>
    </row>
    <row r="453">
      <c r="B453" s="227"/>
    </row>
    <row r="454">
      <c r="B454" s="227"/>
    </row>
    <row r="455">
      <c r="B455" s="227"/>
    </row>
    <row r="456">
      <c r="B456" s="227"/>
    </row>
    <row r="457">
      <c r="B457" s="227"/>
    </row>
    <row r="458">
      <c r="B458" s="227"/>
    </row>
    <row r="459">
      <c r="B459" s="227"/>
    </row>
    <row r="460">
      <c r="B460" s="227"/>
    </row>
    <row r="461">
      <c r="B461" s="227"/>
    </row>
    <row r="462">
      <c r="B462" s="227"/>
    </row>
    <row r="463">
      <c r="B463" s="227"/>
    </row>
    <row r="464">
      <c r="B464" s="227"/>
    </row>
    <row r="465">
      <c r="B465" s="227"/>
    </row>
    <row r="466">
      <c r="B466" s="227"/>
    </row>
    <row r="467">
      <c r="B467" s="227"/>
    </row>
    <row r="468">
      <c r="B468" s="227"/>
    </row>
    <row r="469">
      <c r="B469" s="227"/>
    </row>
    <row r="470">
      <c r="B470" s="227"/>
    </row>
    <row r="471">
      <c r="B471" s="227"/>
    </row>
    <row r="472">
      <c r="B472" s="227"/>
    </row>
    <row r="473">
      <c r="B473" s="227"/>
    </row>
    <row r="474">
      <c r="B474" s="227"/>
    </row>
    <row r="475">
      <c r="B475" s="227"/>
    </row>
    <row r="476">
      <c r="B476" s="227"/>
    </row>
    <row r="477">
      <c r="B477" s="227"/>
    </row>
    <row r="478">
      <c r="B478" s="227"/>
    </row>
    <row r="479">
      <c r="B479" s="227"/>
    </row>
    <row r="480">
      <c r="B480" s="227"/>
    </row>
    <row r="481">
      <c r="B481" s="227"/>
    </row>
    <row r="482">
      <c r="B482" s="227"/>
    </row>
    <row r="483">
      <c r="B483" s="227"/>
    </row>
    <row r="484">
      <c r="B484" s="227"/>
    </row>
    <row r="485">
      <c r="B485" s="227"/>
    </row>
    <row r="486">
      <c r="B486" s="227"/>
    </row>
    <row r="487">
      <c r="B487" s="227"/>
    </row>
    <row r="488">
      <c r="B488" s="227"/>
    </row>
    <row r="489">
      <c r="B489" s="227"/>
    </row>
    <row r="490">
      <c r="B490" s="227"/>
    </row>
    <row r="491">
      <c r="B491" s="227"/>
    </row>
    <row r="492">
      <c r="B492" s="227"/>
    </row>
    <row r="493">
      <c r="B493" s="227"/>
    </row>
    <row r="494">
      <c r="B494" s="227"/>
    </row>
    <row r="495">
      <c r="B495" s="227"/>
    </row>
    <row r="496">
      <c r="B496" s="227"/>
    </row>
    <row r="497">
      <c r="B497" s="227"/>
    </row>
    <row r="498">
      <c r="B498" s="227"/>
    </row>
    <row r="499">
      <c r="B499" s="227"/>
    </row>
    <row r="500">
      <c r="B500" s="227"/>
    </row>
    <row r="501">
      <c r="B501" s="227"/>
    </row>
    <row r="502">
      <c r="B502" s="227"/>
    </row>
    <row r="503">
      <c r="B503" s="227"/>
    </row>
    <row r="504">
      <c r="B504" s="227"/>
    </row>
    <row r="505">
      <c r="B505" s="227"/>
    </row>
    <row r="506">
      <c r="B506" s="227"/>
    </row>
    <row r="507">
      <c r="B507" s="227"/>
    </row>
    <row r="508">
      <c r="B508" s="227"/>
    </row>
    <row r="509">
      <c r="B509" s="227"/>
    </row>
    <row r="510">
      <c r="B510" s="227"/>
    </row>
    <row r="511">
      <c r="B511" s="227"/>
    </row>
    <row r="512">
      <c r="B512" s="227"/>
    </row>
    <row r="513">
      <c r="B513" s="227"/>
    </row>
    <row r="514">
      <c r="B514" s="227"/>
    </row>
    <row r="515">
      <c r="B515" s="227"/>
    </row>
    <row r="516">
      <c r="B516" s="227"/>
    </row>
    <row r="517">
      <c r="B517" s="227"/>
    </row>
    <row r="518">
      <c r="B518" s="227"/>
    </row>
    <row r="519">
      <c r="B519" s="227"/>
    </row>
    <row r="520">
      <c r="B520" s="227"/>
    </row>
    <row r="521">
      <c r="B521" s="227"/>
    </row>
    <row r="522">
      <c r="B522" s="227"/>
    </row>
    <row r="523">
      <c r="B523" s="227"/>
    </row>
    <row r="524">
      <c r="B524" s="227"/>
    </row>
    <row r="525">
      <c r="B525" s="227"/>
    </row>
    <row r="526">
      <c r="B526" s="227"/>
    </row>
    <row r="527">
      <c r="B527" s="227"/>
    </row>
    <row r="528">
      <c r="B528" s="227"/>
    </row>
    <row r="529">
      <c r="B529" s="227"/>
    </row>
    <row r="530">
      <c r="B530" s="227"/>
    </row>
    <row r="531">
      <c r="B531" s="227"/>
    </row>
    <row r="532">
      <c r="B532" s="227"/>
    </row>
    <row r="533">
      <c r="B533" s="227"/>
    </row>
    <row r="534">
      <c r="B534" s="227"/>
    </row>
    <row r="535">
      <c r="B535" s="227"/>
    </row>
    <row r="536">
      <c r="B536" s="227"/>
    </row>
    <row r="537">
      <c r="B537" s="227"/>
    </row>
    <row r="538">
      <c r="B538" s="227"/>
    </row>
    <row r="539">
      <c r="B539" s="227"/>
    </row>
    <row r="540">
      <c r="B540" s="227"/>
    </row>
    <row r="541">
      <c r="B541" s="227"/>
    </row>
    <row r="542">
      <c r="B542" s="227"/>
    </row>
    <row r="543">
      <c r="B543" s="227"/>
    </row>
    <row r="544">
      <c r="B544" s="227"/>
    </row>
    <row r="545">
      <c r="B545" s="227"/>
    </row>
    <row r="546">
      <c r="B546" s="227"/>
    </row>
    <row r="547">
      <c r="B547" s="227"/>
    </row>
    <row r="548">
      <c r="B548" s="227"/>
    </row>
    <row r="549">
      <c r="B549" s="227"/>
    </row>
    <row r="550">
      <c r="B550" s="227"/>
    </row>
    <row r="551">
      <c r="B551" s="227"/>
    </row>
    <row r="552">
      <c r="B552" s="227"/>
    </row>
    <row r="553">
      <c r="B553" s="227"/>
    </row>
    <row r="554">
      <c r="B554" s="227"/>
    </row>
    <row r="555">
      <c r="B555" s="227"/>
    </row>
    <row r="556">
      <c r="B556" s="227"/>
    </row>
    <row r="557">
      <c r="B557" s="227"/>
    </row>
    <row r="558">
      <c r="B558" s="227"/>
    </row>
    <row r="559">
      <c r="B559" s="227"/>
    </row>
    <row r="560">
      <c r="B560" s="227"/>
    </row>
    <row r="561">
      <c r="B561" s="227"/>
    </row>
    <row r="562">
      <c r="B562" s="227"/>
    </row>
    <row r="563">
      <c r="B563" s="227"/>
    </row>
    <row r="564">
      <c r="B564" s="227"/>
    </row>
    <row r="565">
      <c r="B565" s="227"/>
    </row>
    <row r="566">
      <c r="B566" s="227"/>
    </row>
    <row r="567">
      <c r="B567" s="227"/>
    </row>
    <row r="568">
      <c r="B568" s="227"/>
    </row>
    <row r="569">
      <c r="B569" s="227"/>
    </row>
    <row r="570">
      <c r="B570" s="227"/>
    </row>
    <row r="571">
      <c r="B571" s="227"/>
    </row>
    <row r="572">
      <c r="B572" s="227"/>
    </row>
    <row r="573">
      <c r="B573" s="227"/>
    </row>
    <row r="574">
      <c r="B574" s="227"/>
    </row>
    <row r="575">
      <c r="B575" s="227"/>
    </row>
    <row r="576">
      <c r="B576" s="227"/>
    </row>
    <row r="577">
      <c r="B577" s="227"/>
    </row>
    <row r="578">
      <c r="B578" s="227"/>
    </row>
    <row r="579">
      <c r="B579" s="227"/>
    </row>
    <row r="580">
      <c r="B580" s="227"/>
    </row>
    <row r="581">
      <c r="B581" s="227"/>
    </row>
    <row r="582">
      <c r="B582" s="227"/>
    </row>
    <row r="583">
      <c r="B583" s="227"/>
    </row>
    <row r="584">
      <c r="B584" s="227"/>
    </row>
    <row r="585">
      <c r="B585" s="227"/>
    </row>
    <row r="586">
      <c r="B586" s="227"/>
    </row>
    <row r="587">
      <c r="B587" s="227"/>
    </row>
    <row r="588">
      <c r="B588" s="227"/>
    </row>
    <row r="589">
      <c r="B589" s="227"/>
    </row>
    <row r="590">
      <c r="B590" s="227"/>
    </row>
    <row r="591">
      <c r="B591" s="227"/>
    </row>
    <row r="592">
      <c r="B592" s="227"/>
    </row>
    <row r="593">
      <c r="B593" s="227"/>
    </row>
    <row r="594">
      <c r="B594" s="227"/>
    </row>
    <row r="595">
      <c r="B595" s="227"/>
    </row>
    <row r="596">
      <c r="B596" s="227"/>
    </row>
    <row r="597">
      <c r="B597" s="227"/>
    </row>
    <row r="598">
      <c r="B598" s="227"/>
    </row>
    <row r="599">
      <c r="B599" s="227"/>
    </row>
    <row r="600">
      <c r="B600" s="227"/>
    </row>
    <row r="601">
      <c r="B601" s="227"/>
    </row>
    <row r="602">
      <c r="B602" s="227"/>
    </row>
    <row r="603">
      <c r="B603" s="227"/>
    </row>
    <row r="604">
      <c r="B604" s="227"/>
    </row>
    <row r="605">
      <c r="B605" s="227"/>
    </row>
    <row r="606">
      <c r="B606" s="227"/>
    </row>
    <row r="607">
      <c r="B607" s="227"/>
    </row>
    <row r="608">
      <c r="B608" s="227"/>
    </row>
    <row r="609">
      <c r="B609" s="227"/>
    </row>
    <row r="610">
      <c r="B610" s="227"/>
    </row>
    <row r="611">
      <c r="B611" s="227"/>
    </row>
    <row r="612">
      <c r="B612" s="227"/>
    </row>
    <row r="613">
      <c r="B613" s="227"/>
    </row>
    <row r="614">
      <c r="B614" s="227"/>
    </row>
    <row r="615">
      <c r="B615" s="227"/>
    </row>
    <row r="616">
      <c r="B616" s="227"/>
    </row>
    <row r="617">
      <c r="B617" s="227"/>
    </row>
    <row r="618">
      <c r="B618" s="227"/>
    </row>
    <row r="619">
      <c r="B619" s="227"/>
    </row>
    <row r="620">
      <c r="B620" s="227"/>
    </row>
    <row r="621">
      <c r="B621" s="227"/>
    </row>
    <row r="622">
      <c r="B622" s="227"/>
    </row>
    <row r="623">
      <c r="B623" s="227"/>
    </row>
    <row r="624">
      <c r="B624" s="227"/>
    </row>
    <row r="625">
      <c r="B625" s="227"/>
    </row>
    <row r="626">
      <c r="B626" s="227"/>
    </row>
    <row r="627">
      <c r="B627" s="227"/>
    </row>
    <row r="628">
      <c r="B628" s="227"/>
    </row>
    <row r="629">
      <c r="B629" s="227"/>
    </row>
    <row r="630">
      <c r="B630" s="227"/>
    </row>
    <row r="631">
      <c r="B631" s="227"/>
    </row>
    <row r="632">
      <c r="B632" s="227"/>
    </row>
    <row r="633">
      <c r="B633" s="227"/>
    </row>
    <row r="634">
      <c r="B634" s="227"/>
    </row>
    <row r="635">
      <c r="B635" s="227"/>
    </row>
    <row r="636">
      <c r="B636" s="227"/>
    </row>
    <row r="637">
      <c r="B637" s="227"/>
    </row>
    <row r="638">
      <c r="B638" s="227"/>
    </row>
    <row r="639">
      <c r="B639" s="227"/>
    </row>
    <row r="640">
      <c r="B640" s="227"/>
    </row>
    <row r="641">
      <c r="B641" s="227"/>
    </row>
    <row r="642">
      <c r="B642" s="227"/>
    </row>
    <row r="643">
      <c r="B643" s="227"/>
    </row>
    <row r="644">
      <c r="B644" s="227"/>
    </row>
    <row r="645">
      <c r="B645" s="227"/>
    </row>
    <row r="646">
      <c r="B646" s="227"/>
    </row>
    <row r="647">
      <c r="B647" s="227"/>
    </row>
    <row r="648">
      <c r="B648" s="227"/>
    </row>
    <row r="649">
      <c r="B649" s="227"/>
    </row>
    <row r="650">
      <c r="B650" s="227"/>
    </row>
    <row r="651">
      <c r="B651" s="227"/>
    </row>
    <row r="652">
      <c r="B652" s="227"/>
    </row>
    <row r="653">
      <c r="B653" s="227"/>
    </row>
    <row r="654">
      <c r="B654" s="227"/>
    </row>
    <row r="655">
      <c r="B655" s="227"/>
    </row>
    <row r="656">
      <c r="B656" s="227"/>
    </row>
    <row r="657">
      <c r="B657" s="227"/>
    </row>
    <row r="658">
      <c r="B658" s="227"/>
    </row>
    <row r="659">
      <c r="B659" s="227"/>
    </row>
    <row r="660">
      <c r="B660" s="227"/>
    </row>
    <row r="661">
      <c r="B661" s="227"/>
    </row>
    <row r="662">
      <c r="B662" s="227"/>
    </row>
    <row r="663">
      <c r="B663" s="227"/>
    </row>
    <row r="664">
      <c r="B664" s="227"/>
    </row>
    <row r="665">
      <c r="B665" s="227"/>
    </row>
    <row r="666">
      <c r="B666" s="227"/>
    </row>
    <row r="667">
      <c r="B667" s="227"/>
    </row>
    <row r="668">
      <c r="B668" s="227"/>
    </row>
    <row r="669">
      <c r="B669" s="227"/>
    </row>
    <row r="670">
      <c r="B670" s="227"/>
    </row>
    <row r="671">
      <c r="B671" s="227"/>
    </row>
    <row r="672">
      <c r="B672" s="227"/>
    </row>
    <row r="673">
      <c r="B673" s="227"/>
    </row>
    <row r="674">
      <c r="B674" s="227"/>
    </row>
    <row r="675">
      <c r="B675" s="227"/>
    </row>
    <row r="676">
      <c r="B676" s="227"/>
    </row>
    <row r="677">
      <c r="B677" s="227"/>
    </row>
    <row r="678">
      <c r="B678" s="227"/>
    </row>
    <row r="679">
      <c r="B679" s="227"/>
    </row>
    <row r="680">
      <c r="B680" s="227"/>
    </row>
    <row r="681">
      <c r="B681" s="227"/>
    </row>
    <row r="682">
      <c r="B682" s="227"/>
    </row>
    <row r="683">
      <c r="B683" s="227"/>
    </row>
    <row r="684">
      <c r="B684" s="227"/>
    </row>
    <row r="685">
      <c r="B685" s="227"/>
    </row>
    <row r="686">
      <c r="B686" s="227"/>
    </row>
    <row r="687">
      <c r="B687" s="227"/>
    </row>
    <row r="688">
      <c r="B688" s="227"/>
    </row>
    <row r="689">
      <c r="B689" s="227"/>
    </row>
    <row r="690">
      <c r="B690" s="227"/>
    </row>
    <row r="691">
      <c r="B691" s="227"/>
    </row>
    <row r="692">
      <c r="B692" s="227"/>
    </row>
    <row r="693">
      <c r="B693" s="227"/>
    </row>
    <row r="694">
      <c r="B694" s="227"/>
    </row>
    <row r="695">
      <c r="B695" s="227"/>
    </row>
    <row r="696">
      <c r="B696" s="227"/>
    </row>
    <row r="697">
      <c r="B697" s="227"/>
    </row>
    <row r="698">
      <c r="B698" s="227"/>
    </row>
    <row r="699">
      <c r="B699" s="227"/>
    </row>
    <row r="700">
      <c r="B700" s="227"/>
    </row>
    <row r="701">
      <c r="B701" s="227"/>
    </row>
    <row r="702">
      <c r="B702" s="227"/>
    </row>
    <row r="703">
      <c r="B703" s="227"/>
    </row>
    <row r="704">
      <c r="B704" s="227"/>
    </row>
    <row r="705">
      <c r="B705" s="227"/>
    </row>
    <row r="706">
      <c r="B706" s="227"/>
    </row>
    <row r="707">
      <c r="B707" s="227"/>
    </row>
    <row r="708">
      <c r="B708" s="227"/>
    </row>
    <row r="709">
      <c r="B709" s="227"/>
    </row>
    <row r="710">
      <c r="B710" s="227"/>
    </row>
    <row r="711">
      <c r="B711" s="227"/>
    </row>
    <row r="712">
      <c r="B712" s="227"/>
    </row>
    <row r="713">
      <c r="B713" s="227"/>
    </row>
    <row r="714">
      <c r="B714" s="227"/>
    </row>
    <row r="715">
      <c r="B715" s="227"/>
    </row>
    <row r="716">
      <c r="B716" s="227"/>
    </row>
    <row r="717">
      <c r="B717" s="227"/>
    </row>
    <row r="718">
      <c r="B718" s="227"/>
    </row>
    <row r="719">
      <c r="B719" s="227"/>
    </row>
    <row r="720">
      <c r="B720" s="227"/>
    </row>
    <row r="721">
      <c r="B721" s="227"/>
    </row>
    <row r="722">
      <c r="B722" s="227"/>
    </row>
    <row r="723">
      <c r="B723" s="227"/>
    </row>
    <row r="724">
      <c r="B724" s="227"/>
    </row>
    <row r="725">
      <c r="B725" s="227"/>
    </row>
    <row r="726">
      <c r="B726" s="227"/>
    </row>
    <row r="727">
      <c r="B727" s="227"/>
    </row>
    <row r="728">
      <c r="B728" s="227"/>
    </row>
    <row r="729">
      <c r="B729" s="227"/>
    </row>
    <row r="730">
      <c r="B730" s="227"/>
    </row>
    <row r="731">
      <c r="B731" s="227"/>
    </row>
    <row r="732">
      <c r="B732" s="227"/>
    </row>
    <row r="733">
      <c r="B733" s="227"/>
    </row>
    <row r="734">
      <c r="B734" s="227"/>
    </row>
    <row r="735">
      <c r="B735" s="227"/>
    </row>
    <row r="736">
      <c r="B736" s="227"/>
    </row>
    <row r="737">
      <c r="B737" s="227"/>
    </row>
    <row r="738">
      <c r="B738" s="227"/>
    </row>
    <row r="739">
      <c r="B739" s="227"/>
    </row>
    <row r="740">
      <c r="B740" s="227"/>
    </row>
    <row r="741">
      <c r="B741" s="227"/>
    </row>
    <row r="742">
      <c r="B742" s="227"/>
    </row>
    <row r="743">
      <c r="B743" s="227"/>
    </row>
    <row r="744">
      <c r="B744" s="227"/>
    </row>
    <row r="745">
      <c r="B745" s="227"/>
    </row>
    <row r="746">
      <c r="B746" s="227"/>
    </row>
    <row r="747">
      <c r="B747" s="227"/>
    </row>
    <row r="748">
      <c r="B748" s="227"/>
    </row>
    <row r="749">
      <c r="B749" s="227"/>
    </row>
    <row r="750">
      <c r="B750" s="227"/>
    </row>
    <row r="751">
      <c r="B751" s="227"/>
    </row>
    <row r="752">
      <c r="B752" s="227"/>
    </row>
    <row r="753">
      <c r="B753" s="227"/>
    </row>
    <row r="754">
      <c r="B754" s="227"/>
    </row>
    <row r="755">
      <c r="B755" s="227"/>
    </row>
    <row r="756">
      <c r="B756" s="227"/>
    </row>
    <row r="757">
      <c r="B757" s="227"/>
    </row>
    <row r="758">
      <c r="B758" s="227"/>
    </row>
    <row r="759">
      <c r="B759" s="227"/>
    </row>
    <row r="760">
      <c r="B760" s="227"/>
    </row>
    <row r="761">
      <c r="B761" s="227"/>
    </row>
    <row r="762">
      <c r="B762" s="227"/>
    </row>
    <row r="763">
      <c r="B763" s="227"/>
    </row>
    <row r="764">
      <c r="B764" s="227"/>
    </row>
    <row r="765">
      <c r="B765" s="227"/>
    </row>
    <row r="766">
      <c r="B766" s="227"/>
    </row>
    <row r="767">
      <c r="B767" s="227"/>
    </row>
    <row r="768">
      <c r="B768" s="227"/>
    </row>
    <row r="769">
      <c r="B769" s="227"/>
    </row>
    <row r="770">
      <c r="B770" s="227"/>
    </row>
    <row r="771">
      <c r="B771" s="227"/>
    </row>
    <row r="772">
      <c r="B772" s="227"/>
    </row>
    <row r="773">
      <c r="B773" s="227"/>
    </row>
    <row r="774">
      <c r="B774" s="227"/>
    </row>
    <row r="775">
      <c r="B775" s="227"/>
    </row>
    <row r="776">
      <c r="B776" s="227"/>
    </row>
    <row r="777">
      <c r="B777" s="227"/>
    </row>
    <row r="778">
      <c r="B778" s="227"/>
    </row>
    <row r="779">
      <c r="B779" s="227"/>
    </row>
    <row r="780">
      <c r="B780" s="227"/>
    </row>
    <row r="781">
      <c r="B781" s="227"/>
    </row>
    <row r="782">
      <c r="B782" s="227"/>
    </row>
    <row r="783">
      <c r="B783" s="227"/>
    </row>
    <row r="784">
      <c r="B784" s="227"/>
    </row>
    <row r="785">
      <c r="B785" s="227"/>
    </row>
    <row r="786">
      <c r="B786" s="227"/>
    </row>
    <row r="787">
      <c r="B787" s="227"/>
    </row>
    <row r="788">
      <c r="B788" s="227"/>
    </row>
    <row r="789">
      <c r="B789" s="227"/>
    </row>
    <row r="790">
      <c r="B790" s="227"/>
    </row>
    <row r="791">
      <c r="B791" s="227"/>
    </row>
    <row r="792">
      <c r="B792" s="227"/>
    </row>
    <row r="793">
      <c r="B793" s="227"/>
    </row>
    <row r="794">
      <c r="B794" s="227"/>
    </row>
    <row r="795">
      <c r="B795" s="227"/>
    </row>
    <row r="796">
      <c r="B796" s="227"/>
    </row>
    <row r="797">
      <c r="B797" s="227"/>
    </row>
    <row r="798">
      <c r="B798" s="227"/>
    </row>
    <row r="799">
      <c r="B799" s="227"/>
    </row>
    <row r="800">
      <c r="B800" s="227"/>
    </row>
    <row r="801">
      <c r="B801" s="227"/>
    </row>
    <row r="802">
      <c r="B802" s="227"/>
    </row>
    <row r="803">
      <c r="B803" s="227"/>
    </row>
    <row r="804">
      <c r="B804" s="227"/>
    </row>
    <row r="805">
      <c r="B805" s="227"/>
    </row>
    <row r="806">
      <c r="B806" s="227"/>
    </row>
    <row r="807">
      <c r="B807" s="227"/>
    </row>
    <row r="808">
      <c r="B808" s="227"/>
    </row>
    <row r="809">
      <c r="B809" s="227"/>
    </row>
    <row r="810">
      <c r="B810" s="227"/>
    </row>
    <row r="811">
      <c r="B811" s="227"/>
    </row>
    <row r="812">
      <c r="B812" s="227"/>
    </row>
    <row r="813">
      <c r="B813" s="227"/>
    </row>
    <row r="814">
      <c r="B814" s="227"/>
    </row>
    <row r="815">
      <c r="B815" s="227"/>
    </row>
    <row r="816">
      <c r="B816" s="227"/>
    </row>
    <row r="817">
      <c r="B817" s="227"/>
    </row>
    <row r="818">
      <c r="B818" s="227"/>
    </row>
    <row r="819">
      <c r="B819" s="227"/>
    </row>
    <row r="820">
      <c r="B820" s="227"/>
    </row>
    <row r="821">
      <c r="B821" s="227"/>
    </row>
    <row r="822">
      <c r="B822" s="227"/>
    </row>
    <row r="823">
      <c r="B823" s="227"/>
    </row>
    <row r="824">
      <c r="B824" s="227"/>
    </row>
    <row r="825">
      <c r="B825" s="227"/>
    </row>
    <row r="826">
      <c r="B826" s="227"/>
    </row>
    <row r="827">
      <c r="B827" s="227"/>
    </row>
    <row r="828">
      <c r="B828" s="227"/>
    </row>
    <row r="829">
      <c r="B829" s="227"/>
    </row>
    <row r="830">
      <c r="B830" s="227"/>
    </row>
    <row r="831">
      <c r="B831" s="227"/>
    </row>
    <row r="832">
      <c r="B832" s="227"/>
    </row>
    <row r="833">
      <c r="B833" s="227"/>
    </row>
    <row r="834">
      <c r="B834" s="227"/>
    </row>
    <row r="835">
      <c r="B835" s="227"/>
    </row>
    <row r="836">
      <c r="B836" s="227"/>
    </row>
    <row r="837">
      <c r="B837" s="227"/>
    </row>
    <row r="838">
      <c r="B838" s="227"/>
    </row>
    <row r="839">
      <c r="B839" s="227"/>
    </row>
    <row r="840">
      <c r="B840" s="227"/>
    </row>
    <row r="841">
      <c r="B841" s="227"/>
    </row>
    <row r="842">
      <c r="B842" s="227"/>
    </row>
    <row r="843">
      <c r="B843" s="227"/>
    </row>
    <row r="844">
      <c r="B844" s="227"/>
    </row>
    <row r="845">
      <c r="B845" s="227"/>
    </row>
    <row r="846">
      <c r="B846" s="227"/>
    </row>
    <row r="847">
      <c r="B847" s="227"/>
    </row>
    <row r="848">
      <c r="B848" s="227"/>
    </row>
    <row r="849">
      <c r="B849" s="227"/>
    </row>
    <row r="850">
      <c r="B850" s="227"/>
    </row>
    <row r="851">
      <c r="B851" s="227"/>
    </row>
    <row r="852">
      <c r="B852" s="227"/>
    </row>
    <row r="853">
      <c r="B853" s="227"/>
    </row>
    <row r="854">
      <c r="B854" s="227"/>
    </row>
    <row r="855">
      <c r="B855" s="227"/>
    </row>
    <row r="856">
      <c r="B856" s="227"/>
    </row>
    <row r="857">
      <c r="B857" s="227"/>
    </row>
    <row r="858">
      <c r="B858" s="227"/>
    </row>
    <row r="859">
      <c r="B859" s="227"/>
    </row>
    <row r="860">
      <c r="B860" s="227"/>
    </row>
    <row r="861">
      <c r="B861" s="227"/>
    </row>
    <row r="862">
      <c r="B862" s="227"/>
    </row>
    <row r="863">
      <c r="B863" s="227"/>
    </row>
    <row r="864">
      <c r="B864" s="227"/>
    </row>
    <row r="865">
      <c r="B865" s="227"/>
    </row>
    <row r="866">
      <c r="B866" s="227"/>
    </row>
    <row r="867">
      <c r="B867" s="227"/>
    </row>
    <row r="868">
      <c r="B868" s="227"/>
    </row>
    <row r="869">
      <c r="B869" s="227"/>
    </row>
    <row r="870">
      <c r="B870" s="227"/>
    </row>
    <row r="871">
      <c r="B871" s="227"/>
    </row>
    <row r="872">
      <c r="B872" s="227"/>
    </row>
    <row r="873">
      <c r="B873" s="227"/>
    </row>
    <row r="874">
      <c r="B874" s="227"/>
    </row>
    <row r="875">
      <c r="B875" s="227"/>
    </row>
    <row r="876">
      <c r="B876" s="227"/>
    </row>
    <row r="877">
      <c r="B877" s="227"/>
    </row>
    <row r="878">
      <c r="B878" s="227"/>
    </row>
    <row r="879">
      <c r="B879" s="227"/>
    </row>
    <row r="880">
      <c r="B880" s="227"/>
    </row>
    <row r="881">
      <c r="B881" s="227"/>
    </row>
    <row r="882">
      <c r="B882" s="227"/>
    </row>
    <row r="883">
      <c r="B883" s="227"/>
    </row>
    <row r="884">
      <c r="B884" s="227"/>
    </row>
    <row r="885">
      <c r="B885" s="227"/>
    </row>
    <row r="886">
      <c r="B886" s="227"/>
    </row>
    <row r="887">
      <c r="B887" s="227"/>
    </row>
    <row r="888">
      <c r="B888" s="227"/>
    </row>
    <row r="889">
      <c r="B889" s="227"/>
    </row>
    <row r="890">
      <c r="B890" s="227"/>
    </row>
    <row r="891">
      <c r="B891" s="227"/>
    </row>
    <row r="892">
      <c r="B892" s="227"/>
    </row>
    <row r="893">
      <c r="B893" s="227"/>
    </row>
    <row r="894">
      <c r="B894" s="227"/>
    </row>
    <row r="895">
      <c r="B895" s="227"/>
    </row>
    <row r="896">
      <c r="B896" s="227"/>
    </row>
    <row r="897">
      <c r="B897" s="227"/>
    </row>
    <row r="898">
      <c r="B898" s="227"/>
    </row>
    <row r="899">
      <c r="B899" s="227"/>
    </row>
    <row r="900">
      <c r="B900" s="227"/>
    </row>
    <row r="901">
      <c r="B901" s="227"/>
    </row>
    <row r="902">
      <c r="B902" s="227"/>
    </row>
    <row r="903">
      <c r="B903" s="227"/>
    </row>
    <row r="904">
      <c r="B904" s="227"/>
    </row>
    <row r="905">
      <c r="B905" s="227"/>
    </row>
    <row r="906">
      <c r="B906" s="227"/>
    </row>
    <row r="907">
      <c r="B907" s="227"/>
    </row>
    <row r="908">
      <c r="B908" s="227"/>
    </row>
    <row r="909">
      <c r="B909" s="227"/>
    </row>
    <row r="910">
      <c r="B910" s="227"/>
    </row>
    <row r="911">
      <c r="B911" s="227"/>
    </row>
    <row r="912">
      <c r="B912" s="227"/>
    </row>
    <row r="913">
      <c r="B913" s="227"/>
    </row>
    <row r="914">
      <c r="B914" s="227"/>
    </row>
    <row r="915">
      <c r="B915" s="227"/>
    </row>
    <row r="916">
      <c r="B916" s="227"/>
    </row>
    <row r="917">
      <c r="B917" s="227"/>
    </row>
    <row r="918">
      <c r="B918" s="227"/>
    </row>
    <row r="919">
      <c r="B919" s="227"/>
    </row>
    <row r="920">
      <c r="B920" s="227"/>
    </row>
    <row r="921">
      <c r="B921" s="227"/>
    </row>
    <row r="922">
      <c r="B922" s="227"/>
    </row>
    <row r="923">
      <c r="B923" s="227"/>
    </row>
    <row r="924">
      <c r="B924" s="227"/>
    </row>
    <row r="925">
      <c r="B925" s="227"/>
    </row>
    <row r="926">
      <c r="B926" s="227"/>
    </row>
    <row r="927">
      <c r="B927" s="227"/>
    </row>
    <row r="928">
      <c r="B928" s="227"/>
    </row>
    <row r="929">
      <c r="B929" s="227"/>
    </row>
    <row r="930">
      <c r="B930" s="227"/>
    </row>
    <row r="931">
      <c r="B931" s="227"/>
    </row>
    <row r="932">
      <c r="B932" s="227"/>
    </row>
    <row r="933">
      <c r="B933" s="227"/>
    </row>
    <row r="934">
      <c r="B934" s="227"/>
    </row>
    <row r="935">
      <c r="B935" s="227"/>
    </row>
    <row r="936">
      <c r="B936" s="227"/>
    </row>
    <row r="937">
      <c r="B937" s="227"/>
    </row>
    <row r="938">
      <c r="B938" s="227"/>
    </row>
    <row r="939">
      <c r="B939" s="227"/>
    </row>
    <row r="940">
      <c r="B940" s="227"/>
    </row>
    <row r="941">
      <c r="B941" s="227"/>
    </row>
    <row r="942">
      <c r="B942" s="227"/>
    </row>
    <row r="943">
      <c r="B943" s="227"/>
    </row>
    <row r="944">
      <c r="B944" s="227"/>
    </row>
    <row r="945">
      <c r="B945" s="227"/>
    </row>
    <row r="946">
      <c r="B946" s="227"/>
    </row>
    <row r="947">
      <c r="B947" s="227"/>
    </row>
    <row r="948">
      <c r="B948" s="227"/>
    </row>
    <row r="949">
      <c r="B949" s="227"/>
    </row>
    <row r="950">
      <c r="B950" s="227"/>
    </row>
    <row r="951">
      <c r="B951" s="227"/>
    </row>
    <row r="952">
      <c r="B952" s="227"/>
    </row>
    <row r="953">
      <c r="B953" s="227"/>
    </row>
    <row r="954">
      <c r="B954" s="227"/>
    </row>
    <row r="955">
      <c r="B955" s="227"/>
    </row>
    <row r="956">
      <c r="B956" s="227"/>
    </row>
    <row r="957">
      <c r="B957" s="227"/>
    </row>
    <row r="958">
      <c r="B958" s="227"/>
    </row>
    <row r="959">
      <c r="B959" s="227"/>
    </row>
    <row r="960">
      <c r="B960" s="227"/>
    </row>
    <row r="961">
      <c r="B961" s="227"/>
    </row>
    <row r="962">
      <c r="B962" s="227"/>
    </row>
    <row r="963">
      <c r="B963" s="227"/>
    </row>
    <row r="964">
      <c r="B964" s="227"/>
    </row>
    <row r="965">
      <c r="B965" s="227"/>
    </row>
    <row r="966">
      <c r="B966" s="227"/>
    </row>
    <row r="967">
      <c r="B967" s="227"/>
    </row>
    <row r="968">
      <c r="B968" s="227"/>
    </row>
    <row r="969">
      <c r="B969" s="227"/>
    </row>
    <row r="970">
      <c r="B970" s="227"/>
    </row>
    <row r="971">
      <c r="B971" s="227"/>
    </row>
    <row r="972">
      <c r="B972" s="227"/>
    </row>
    <row r="973">
      <c r="B973" s="227"/>
    </row>
    <row r="974">
      <c r="B974" s="227"/>
    </row>
    <row r="975">
      <c r="B975" s="227"/>
    </row>
    <row r="976">
      <c r="B976" s="227"/>
    </row>
    <row r="977">
      <c r="B977" s="227"/>
    </row>
    <row r="978">
      <c r="B978" s="227"/>
    </row>
    <row r="979">
      <c r="B979" s="227"/>
    </row>
    <row r="980">
      <c r="B980" s="227"/>
    </row>
    <row r="981">
      <c r="B981" s="227"/>
    </row>
    <row r="982">
      <c r="B982" s="227"/>
    </row>
    <row r="983">
      <c r="B983" s="227"/>
    </row>
    <row r="984">
      <c r="B984" s="227"/>
    </row>
    <row r="985">
      <c r="B985" s="227"/>
    </row>
    <row r="986">
      <c r="B986" s="227"/>
    </row>
    <row r="987">
      <c r="B987" s="227"/>
    </row>
    <row r="988">
      <c r="B988" s="227"/>
    </row>
    <row r="989">
      <c r="B989" s="227"/>
    </row>
    <row r="990">
      <c r="B990" s="227"/>
    </row>
    <row r="991">
      <c r="B991" s="227"/>
    </row>
    <row r="992">
      <c r="B992" s="227"/>
    </row>
    <row r="993">
      <c r="B993" s="227"/>
    </row>
    <row r="994">
      <c r="B994" s="227"/>
    </row>
    <row r="995">
      <c r="B995" s="227"/>
    </row>
    <row r="996">
      <c r="B996" s="227"/>
    </row>
    <row r="997">
      <c r="B997" s="227"/>
    </row>
    <row r="998">
      <c r="B998" s="227"/>
    </row>
    <row r="999">
      <c r="B999" s="227"/>
    </row>
    <row r="1000">
      <c r="B1000" s="227"/>
    </row>
    <row r="1001">
      <c r="B1001" s="227"/>
    </row>
    <row r="1002">
      <c r="B1002" s="227"/>
    </row>
    <row r="1003">
      <c r="B1003" s="227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3" t="s">
        <v>37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38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22"/>
      <c r="B4" s="23"/>
      <c r="C4" s="23"/>
      <c r="D4" s="24"/>
      <c r="E4" s="25">
        <f t="shared" ref="E4:E53" si="1">(P4+S4+V4+M4)</f>
        <v>0</v>
      </c>
      <c r="F4" s="25">
        <f t="shared" ref="F4:F53" si="2">(G4+H4+I4)</f>
        <v>0</v>
      </c>
      <c r="G4" s="26"/>
      <c r="H4" s="27"/>
      <c r="I4" s="28"/>
      <c r="J4" s="29">
        <f> VLOOKUP(D4,cof!A$1:B$365,2)</f>
        <v>0</v>
      </c>
      <c r="K4" s="30">
        <f t="shared" ref="K4:K53" si="3">(J4*F4)</f>
        <v>0</v>
      </c>
      <c r="L4" s="31"/>
      <c r="M4" s="25">
        <f>VLOOKUP(L4,cof!$H$5:$I$15,2)</f>
        <v>0</v>
      </c>
      <c r="N4" s="30">
        <f t="shared" ref="N4:N53" si="4">(J4*G4)</f>
        <v>0</v>
      </c>
      <c r="O4" s="31"/>
      <c r="P4" s="25">
        <f>VLOOKUP(O4,cof!E$5:F$15,2)</f>
        <v>0</v>
      </c>
      <c r="Q4" s="30">
        <f t="shared" ref="Q4:Q53" si="5">(J4*H4)</f>
        <v>0</v>
      </c>
      <c r="R4" s="31"/>
      <c r="S4" s="25">
        <f>VLOOKUP(R4,cof!$E$5:$F$15,2)</f>
        <v>0</v>
      </c>
      <c r="T4" s="30">
        <f t="shared" ref="T4:T53" si="6">(J4*I4)</f>
        <v>0</v>
      </c>
      <c r="U4" s="31"/>
      <c r="V4" s="25">
        <f>VLOOKUP(U4,cof!$E$5:$F$15,2)</f>
        <v>0</v>
      </c>
      <c r="W4" s="32">
        <v>1.0</v>
      </c>
      <c r="X4" s="33"/>
      <c r="Y4" s="33"/>
      <c r="Z4" s="33"/>
    </row>
    <row r="5" ht="15.0" customHeight="1">
      <c r="A5" s="34"/>
      <c r="B5" s="35"/>
      <c r="C5" s="35"/>
      <c r="D5" s="36"/>
      <c r="E5" s="37">
        <f t="shared" si="1"/>
        <v>0</v>
      </c>
      <c r="F5" s="37">
        <f t="shared" si="2"/>
        <v>0</v>
      </c>
      <c r="G5" s="38"/>
      <c r="H5" s="38"/>
      <c r="I5" s="38"/>
      <c r="J5" s="29">
        <f> VLOOKUP(D5,cof!A$1:B$365,2)</f>
        <v>0</v>
      </c>
      <c r="K5" s="39">
        <f t="shared" si="3"/>
        <v>0</v>
      </c>
      <c r="L5" s="40"/>
      <c r="M5" s="25">
        <f>VLOOKUP(L5,cof!$H$5:$I$15,2)</f>
        <v>0</v>
      </c>
      <c r="N5" s="39">
        <f t="shared" si="4"/>
        <v>0</v>
      </c>
      <c r="O5" s="40"/>
      <c r="P5" s="25">
        <f>VLOOKUP(O5,cof!E$5:F$15,2)</f>
        <v>0</v>
      </c>
      <c r="Q5" s="39">
        <f t="shared" si="5"/>
        <v>0</v>
      </c>
      <c r="R5" s="40"/>
      <c r="S5" s="25">
        <f>VLOOKUP(R5,cof!$E$5:$F$15,2)</f>
        <v>0</v>
      </c>
      <c r="T5" s="39">
        <f t="shared" si="6"/>
        <v>0</v>
      </c>
      <c r="U5" s="40"/>
      <c r="V5" s="25">
        <f>VLOOKUP(U5,cof!$E$5:$F$15,2)</f>
        <v>0</v>
      </c>
      <c r="W5" s="41">
        <v>2.0</v>
      </c>
      <c r="X5" s="33"/>
      <c r="Y5" s="33"/>
      <c r="Z5" s="33"/>
    </row>
    <row r="6" ht="15.0" customHeight="1">
      <c r="A6" s="34"/>
      <c r="B6" s="35"/>
      <c r="C6" s="35"/>
      <c r="D6" s="36"/>
      <c r="E6" s="37">
        <f t="shared" si="1"/>
        <v>0</v>
      </c>
      <c r="F6" s="37">
        <f t="shared" si="2"/>
        <v>0</v>
      </c>
      <c r="G6" s="42"/>
      <c r="H6" s="42"/>
      <c r="I6" s="43"/>
      <c r="J6" s="29">
        <f> VLOOKUP(D6,cof!A$1:B$365,2)</f>
        <v>0</v>
      </c>
      <c r="K6" s="39">
        <f t="shared" si="3"/>
        <v>0</v>
      </c>
      <c r="L6" s="40"/>
      <c r="M6" s="25">
        <f>VLOOKUP(L6,cof!$H$5:$I$15,2)</f>
        <v>0</v>
      </c>
      <c r="N6" s="39">
        <f t="shared" si="4"/>
        <v>0</v>
      </c>
      <c r="O6" s="40"/>
      <c r="P6" s="25">
        <f>VLOOKUP(O6,cof!E$5:F$15,2)</f>
        <v>0</v>
      </c>
      <c r="Q6" s="39">
        <f t="shared" si="5"/>
        <v>0</v>
      </c>
      <c r="R6" s="40"/>
      <c r="S6" s="25">
        <f>VLOOKUP(R6,cof!$E$5:$F$15,2)</f>
        <v>0</v>
      </c>
      <c r="T6" s="39">
        <f t="shared" si="6"/>
        <v>0</v>
      </c>
      <c r="U6" s="40"/>
      <c r="V6" s="25">
        <f>VLOOKUP(U6,cof!$E$5:$F$15,2)</f>
        <v>0</v>
      </c>
      <c r="W6" s="41">
        <v>3.0</v>
      </c>
      <c r="X6" s="33"/>
      <c r="Y6" s="33"/>
      <c r="Z6" s="33"/>
    </row>
    <row r="7" ht="15.0" customHeight="1">
      <c r="A7" s="34"/>
      <c r="B7" s="35"/>
      <c r="C7" s="35"/>
      <c r="D7" s="36"/>
      <c r="E7" s="37">
        <f t="shared" si="1"/>
        <v>0</v>
      </c>
      <c r="F7" s="37">
        <f t="shared" si="2"/>
        <v>0</v>
      </c>
      <c r="G7" s="38"/>
      <c r="H7" s="38"/>
      <c r="I7" s="38"/>
      <c r="J7" s="29">
        <f> VLOOKUP(D7,cof!A$1:B$365,2)</f>
        <v>0</v>
      </c>
      <c r="K7" s="39">
        <f t="shared" si="3"/>
        <v>0</v>
      </c>
      <c r="L7" s="40"/>
      <c r="M7" s="25">
        <f>VLOOKUP(L7,cof!$H$5:$I$15,2)</f>
        <v>0</v>
      </c>
      <c r="N7" s="39">
        <f t="shared" si="4"/>
        <v>0</v>
      </c>
      <c r="O7" s="40"/>
      <c r="P7" s="25">
        <f>VLOOKUP(O7,cof!E$5:F$15,2)</f>
        <v>0</v>
      </c>
      <c r="Q7" s="39">
        <f t="shared" si="5"/>
        <v>0</v>
      </c>
      <c r="R7" s="39"/>
      <c r="S7" s="25">
        <f>VLOOKUP(R7,cof!$E$5:$F$15,2)</f>
        <v>0</v>
      </c>
      <c r="T7" s="39">
        <f t="shared" si="6"/>
        <v>0</v>
      </c>
      <c r="U7" s="40"/>
      <c r="V7" s="25">
        <f>VLOOKUP(U7,cof!$E$5:$F$15,2)</f>
        <v>0</v>
      </c>
      <c r="W7" s="41">
        <v>4.0</v>
      </c>
      <c r="X7" s="33"/>
      <c r="Y7" s="33"/>
      <c r="Z7" s="33"/>
    </row>
    <row r="8" ht="15.0" customHeight="1">
      <c r="A8" s="34"/>
      <c r="B8" s="35"/>
      <c r="C8" s="35"/>
      <c r="D8" s="36"/>
      <c r="E8" s="37">
        <f t="shared" si="1"/>
        <v>0</v>
      </c>
      <c r="F8" s="37">
        <f t="shared" si="2"/>
        <v>0</v>
      </c>
      <c r="G8" s="42"/>
      <c r="H8" s="42"/>
      <c r="I8" s="42"/>
      <c r="J8" s="29">
        <f> VLOOKUP(D8,cof!A$1:B$365,2)</f>
        <v>0</v>
      </c>
      <c r="K8" s="39">
        <f t="shared" si="3"/>
        <v>0</v>
      </c>
      <c r="L8" s="40"/>
      <c r="M8" s="25">
        <f>VLOOKUP(L8,cof!$H$5:$I$15,2)</f>
        <v>0</v>
      </c>
      <c r="N8" s="39">
        <f t="shared" si="4"/>
        <v>0</v>
      </c>
      <c r="O8" s="40"/>
      <c r="P8" s="25">
        <f>VLOOKUP(O8,cof!E$5:F$15,2)</f>
        <v>0</v>
      </c>
      <c r="Q8" s="39">
        <f t="shared" si="5"/>
        <v>0</v>
      </c>
      <c r="R8" s="39"/>
      <c r="S8" s="25">
        <f>VLOOKUP(R8,cof!$E$5:$F$15,2)</f>
        <v>0</v>
      </c>
      <c r="T8" s="39">
        <f t="shared" si="6"/>
        <v>0</v>
      </c>
      <c r="U8" s="39"/>
      <c r="V8" s="25">
        <f>VLOOKUP(U8,cof!$E$5:$F$15,2)</f>
        <v>0</v>
      </c>
      <c r="W8" s="41">
        <v>5.0</v>
      </c>
      <c r="X8" s="33"/>
      <c r="Y8" s="33"/>
      <c r="Z8" s="33"/>
    </row>
    <row r="9" ht="15.0" customHeight="1">
      <c r="A9" s="44"/>
      <c r="B9" s="35"/>
      <c r="C9" s="35"/>
      <c r="D9" s="36"/>
      <c r="E9" s="37">
        <f t="shared" si="1"/>
        <v>0</v>
      </c>
      <c r="F9" s="37">
        <f t="shared" si="2"/>
        <v>0</v>
      </c>
      <c r="G9" s="38"/>
      <c r="H9" s="38"/>
      <c r="I9" s="38"/>
      <c r="J9" s="29">
        <f> VLOOKUP(D9,cof!A$1:B$365,2)</f>
        <v>0</v>
      </c>
      <c r="K9" s="39">
        <f t="shared" si="3"/>
        <v>0</v>
      </c>
      <c r="L9" s="40"/>
      <c r="M9" s="25">
        <f>VLOOKUP(L9,cof!$H$5:$I$15,2)</f>
        <v>0</v>
      </c>
      <c r="N9" s="39">
        <f t="shared" si="4"/>
        <v>0</v>
      </c>
      <c r="O9" s="39"/>
      <c r="P9" s="25">
        <f>VLOOKUP(O9,cof!E$5:F$15,2)</f>
        <v>0</v>
      </c>
      <c r="Q9" s="39">
        <f t="shared" si="5"/>
        <v>0</v>
      </c>
      <c r="R9" s="39"/>
      <c r="S9" s="25">
        <f>VLOOKUP(R9,cof!$E$5:$F$15,2)</f>
        <v>0</v>
      </c>
      <c r="T9" s="39">
        <f t="shared" si="6"/>
        <v>0</v>
      </c>
      <c r="U9" s="39"/>
      <c r="V9" s="25">
        <f>VLOOKUP(U9,cof!$E$5:$F$15,2)</f>
        <v>0</v>
      </c>
      <c r="W9" s="41">
        <v>6.0</v>
      </c>
      <c r="X9" s="33"/>
      <c r="Y9" s="33"/>
      <c r="Z9" s="33"/>
    </row>
    <row r="10" ht="15.0" customHeight="1">
      <c r="A10" s="34"/>
      <c r="B10" s="35"/>
      <c r="C10" s="35"/>
      <c r="D10" s="36"/>
      <c r="E10" s="37">
        <f t="shared" si="1"/>
        <v>0</v>
      </c>
      <c r="F10" s="37">
        <f t="shared" si="2"/>
        <v>0</v>
      </c>
      <c r="G10" s="38"/>
      <c r="H10" s="38"/>
      <c r="I10" s="38"/>
      <c r="J10" s="29">
        <f> VLOOKUP(D10,cof!A$1:B$365,2)</f>
        <v>0</v>
      </c>
      <c r="K10" s="39">
        <f t="shared" si="3"/>
        <v>0</v>
      </c>
      <c r="L10" s="40"/>
      <c r="M10" s="25">
        <f>VLOOKUP(L10,cof!$H$5:$I$15,2)</f>
        <v>0</v>
      </c>
      <c r="N10" s="39">
        <f t="shared" si="4"/>
        <v>0</v>
      </c>
      <c r="O10" s="39"/>
      <c r="P10" s="25">
        <f>VLOOKUP(O10,cof!E$5:F$15,2)</f>
        <v>0</v>
      </c>
      <c r="Q10" s="39">
        <f t="shared" si="5"/>
        <v>0</v>
      </c>
      <c r="R10" s="40"/>
      <c r="S10" s="25">
        <f>VLOOKUP(R10,cof!$E$5:$F$15,2)</f>
        <v>0</v>
      </c>
      <c r="T10" s="39">
        <f t="shared" si="6"/>
        <v>0</v>
      </c>
      <c r="U10" s="39"/>
      <c r="V10" s="25">
        <f>VLOOKUP(U10,cof!$E$5:$F$15,2)</f>
        <v>0</v>
      </c>
      <c r="W10" s="41">
        <v>7.0</v>
      </c>
      <c r="X10" s="33"/>
      <c r="Y10" s="33"/>
      <c r="Z10" s="33"/>
    </row>
    <row r="11" ht="15.0" customHeight="1">
      <c r="A11" s="34"/>
      <c r="B11" s="35"/>
      <c r="C11" s="35"/>
      <c r="D11" s="36"/>
      <c r="E11" s="37">
        <f t="shared" si="1"/>
        <v>0</v>
      </c>
      <c r="F11" s="37">
        <f t="shared" si="2"/>
        <v>0</v>
      </c>
      <c r="G11" s="38"/>
      <c r="H11" s="38"/>
      <c r="I11" s="38"/>
      <c r="J11" s="29">
        <f> VLOOKUP(D11,cof!A$1:B$365,2)</f>
        <v>0</v>
      </c>
      <c r="K11" s="39">
        <f t="shared" si="3"/>
        <v>0</v>
      </c>
      <c r="L11" s="40"/>
      <c r="M11" s="25">
        <f>VLOOKUP(L11,cof!$H$5:$I$15,2)</f>
        <v>0</v>
      </c>
      <c r="N11" s="39">
        <f t="shared" si="4"/>
        <v>0</v>
      </c>
      <c r="O11" s="40"/>
      <c r="P11" s="25">
        <f>VLOOKUP(O11,cof!E$5:F$15,2)</f>
        <v>0</v>
      </c>
      <c r="Q11" s="39">
        <f t="shared" si="5"/>
        <v>0</v>
      </c>
      <c r="R11" s="39"/>
      <c r="S11" s="25">
        <f>VLOOKUP(R11,cof!$E$5:$F$15,2)</f>
        <v>0</v>
      </c>
      <c r="T11" s="39">
        <f t="shared" si="6"/>
        <v>0</v>
      </c>
      <c r="U11" s="39"/>
      <c r="V11" s="25">
        <f>VLOOKUP(U11,cof!$E$5:$F$15,2)</f>
        <v>0</v>
      </c>
      <c r="W11" s="41">
        <v>8.0</v>
      </c>
      <c r="X11" s="33"/>
      <c r="Y11" s="33"/>
      <c r="Z11" s="33"/>
    </row>
    <row r="12" ht="15.0" customHeight="1">
      <c r="A12" s="45"/>
      <c r="B12" s="35"/>
      <c r="C12" s="35"/>
      <c r="D12" s="36"/>
      <c r="E12" s="37">
        <f t="shared" si="1"/>
        <v>0</v>
      </c>
      <c r="F12" s="37">
        <f t="shared" si="2"/>
        <v>0</v>
      </c>
      <c r="G12" s="42"/>
      <c r="H12" s="42"/>
      <c r="I12" s="42"/>
      <c r="J12" s="29">
        <f> VLOOKUP(D12,cof!A$1:B$365,2)</f>
        <v>0</v>
      </c>
      <c r="K12" s="39">
        <f t="shared" si="3"/>
        <v>0</v>
      </c>
      <c r="L12" s="40"/>
      <c r="M12" s="25">
        <f>VLOOKUP(L12,cof!$H$5:$I$15,2)</f>
        <v>0</v>
      </c>
      <c r="N12" s="39">
        <f t="shared" si="4"/>
        <v>0</v>
      </c>
      <c r="O12" s="39"/>
      <c r="P12" s="25">
        <f>VLOOKUP(O12,cof!E$5:F$15,2)</f>
        <v>0</v>
      </c>
      <c r="Q12" s="39">
        <f t="shared" si="5"/>
        <v>0</v>
      </c>
      <c r="R12" s="39"/>
      <c r="S12" s="25">
        <f>VLOOKUP(R12,cof!$E$5:$F$15,2)</f>
        <v>0</v>
      </c>
      <c r="T12" s="39">
        <f t="shared" si="6"/>
        <v>0</v>
      </c>
      <c r="U12" s="39"/>
      <c r="V12" s="25">
        <f>VLOOKUP(U12,cof!$E$5:$F$15,2)</f>
        <v>0</v>
      </c>
      <c r="W12" s="41">
        <v>9.0</v>
      </c>
      <c r="X12" s="33"/>
      <c r="Y12" s="33"/>
      <c r="Z12" s="33"/>
    </row>
    <row r="13" ht="15.0" customHeight="1">
      <c r="A13" s="34"/>
      <c r="B13" s="35"/>
      <c r="C13" s="35"/>
      <c r="D13" s="36"/>
      <c r="E13" s="37">
        <f t="shared" si="1"/>
        <v>0</v>
      </c>
      <c r="F13" s="37">
        <f t="shared" si="2"/>
        <v>0</v>
      </c>
      <c r="G13" s="38"/>
      <c r="H13" s="38"/>
      <c r="I13" s="38"/>
      <c r="J13" s="29">
        <f> VLOOKUP(D13,cof!A$1:B$365,2)</f>
        <v>0</v>
      </c>
      <c r="K13" s="39">
        <f t="shared" si="3"/>
        <v>0</v>
      </c>
      <c r="L13" s="40"/>
      <c r="M13" s="25">
        <f>VLOOKUP(L13,cof!$H$5:$I$15,2)</f>
        <v>0</v>
      </c>
      <c r="N13" s="39">
        <f t="shared" si="4"/>
        <v>0</v>
      </c>
      <c r="O13" s="39"/>
      <c r="P13" s="25">
        <f>VLOOKUP(O13,cof!E$5:F$15,2)</f>
        <v>0</v>
      </c>
      <c r="Q13" s="39">
        <f t="shared" si="5"/>
        <v>0</v>
      </c>
      <c r="R13" s="40"/>
      <c r="S13" s="25">
        <f>VLOOKUP(R13,cof!$E$5:$F$15,2)</f>
        <v>0</v>
      </c>
      <c r="T13" s="39">
        <f t="shared" si="6"/>
        <v>0</v>
      </c>
      <c r="U13" s="40"/>
      <c r="V13" s="25">
        <f>VLOOKUP(U13,cof!$E$5:$F$15,2)</f>
        <v>0</v>
      </c>
      <c r="W13" s="41">
        <v>10.0</v>
      </c>
      <c r="X13" s="33"/>
      <c r="Y13" s="33"/>
      <c r="Z13" s="33"/>
    </row>
    <row r="14" ht="15.0" customHeight="1">
      <c r="A14" s="46"/>
      <c r="B14" s="47"/>
      <c r="C14" s="46"/>
      <c r="D14" s="48"/>
      <c r="E14" s="37">
        <f t="shared" si="1"/>
        <v>0</v>
      </c>
      <c r="F14" s="37">
        <f t="shared" si="2"/>
        <v>0</v>
      </c>
      <c r="G14" s="49"/>
      <c r="H14" s="49"/>
      <c r="I14" s="50"/>
      <c r="J14" s="29">
        <f> VLOOKUP(D14,cof!A$1:B$365,2)</f>
        <v>0</v>
      </c>
      <c r="K14" s="39">
        <f t="shared" si="3"/>
        <v>0</v>
      </c>
      <c r="L14" s="39"/>
      <c r="M14" s="25">
        <f>VLOOKUP(L14,cof!$H$5:$I$15,2)</f>
        <v>0</v>
      </c>
      <c r="N14" s="39">
        <f t="shared" si="4"/>
        <v>0</v>
      </c>
      <c r="O14" s="39"/>
      <c r="P14" s="25">
        <f>VLOOKUP(O14,cof!E$5:F$15,2)</f>
        <v>0</v>
      </c>
      <c r="Q14" s="39">
        <f t="shared" si="5"/>
        <v>0</v>
      </c>
      <c r="R14" s="39"/>
      <c r="S14" s="25">
        <f>VLOOKUP(R14,cof!$E$5:$F$15,2)</f>
        <v>0</v>
      </c>
      <c r="T14" s="39">
        <f t="shared" si="6"/>
        <v>0</v>
      </c>
      <c r="U14" s="39"/>
      <c r="V14" s="25">
        <f>VLOOKUP(U14,cof!$E$5:$F$15,2)</f>
        <v>0</v>
      </c>
      <c r="W14" s="41">
        <v>11.0</v>
      </c>
      <c r="X14" s="33"/>
      <c r="Y14" s="33"/>
      <c r="Z14" s="33"/>
    </row>
    <row r="15" ht="15.0" customHeight="1">
      <c r="A15" s="46"/>
      <c r="B15" s="51"/>
      <c r="C15" s="46"/>
      <c r="D15" s="48"/>
      <c r="E15" s="37">
        <f t="shared" si="1"/>
        <v>0</v>
      </c>
      <c r="F15" s="37">
        <f t="shared" si="2"/>
        <v>0</v>
      </c>
      <c r="G15" s="49"/>
      <c r="H15" s="50"/>
      <c r="I15" s="49"/>
      <c r="J15" s="29">
        <f> VLOOKUP(D15,cof!A$1:B$365,2)</f>
        <v>0</v>
      </c>
      <c r="K15" s="39">
        <f t="shared" si="3"/>
        <v>0</v>
      </c>
      <c r="L15" s="39"/>
      <c r="M15" s="25">
        <f>VLOOKUP(L15,cof!$H$5:$I$15,2)</f>
        <v>0</v>
      </c>
      <c r="N15" s="39">
        <f t="shared" si="4"/>
        <v>0</v>
      </c>
      <c r="O15" s="39"/>
      <c r="P15" s="25">
        <f>VLOOKUP(O15,cof!E$5:F$15,2)</f>
        <v>0</v>
      </c>
      <c r="Q15" s="39">
        <f t="shared" si="5"/>
        <v>0</v>
      </c>
      <c r="R15" s="39"/>
      <c r="S15" s="25">
        <f>VLOOKUP(R15,cof!$E$5:$F$15,2)</f>
        <v>0</v>
      </c>
      <c r="T15" s="39">
        <f t="shared" si="6"/>
        <v>0</v>
      </c>
      <c r="U15" s="39"/>
      <c r="V15" s="25">
        <f>VLOOKUP(U15,cof!$E$5:$F$15,2)</f>
        <v>0</v>
      </c>
      <c r="W15" s="41">
        <v>12.0</v>
      </c>
      <c r="X15" s="33"/>
      <c r="Y15" s="33"/>
      <c r="Z15" s="33"/>
    </row>
    <row r="16" ht="15.0" customHeight="1">
      <c r="A16" s="52"/>
      <c r="B16" s="53"/>
      <c r="C16" s="52"/>
      <c r="D16" s="54"/>
      <c r="E16" s="37">
        <f t="shared" si="1"/>
        <v>0</v>
      </c>
      <c r="F16" s="37">
        <f t="shared" si="2"/>
        <v>0</v>
      </c>
      <c r="G16" s="49"/>
      <c r="H16" s="49"/>
      <c r="I16" s="49"/>
      <c r="J16" s="29">
        <f> VLOOKUP(D16,cof!A$1:B$365,2)</f>
        <v>0</v>
      </c>
      <c r="K16" s="39">
        <f t="shared" si="3"/>
        <v>0</v>
      </c>
      <c r="L16" s="39"/>
      <c r="M16" s="25">
        <f>VLOOKUP(L16,cof!$H$5:$I$15,2)</f>
        <v>0</v>
      </c>
      <c r="N16" s="39">
        <f t="shared" si="4"/>
        <v>0</v>
      </c>
      <c r="O16" s="39"/>
      <c r="P16" s="25">
        <f>VLOOKUP(O16,cof!E$5:F$15,2)</f>
        <v>0</v>
      </c>
      <c r="Q16" s="39">
        <f t="shared" si="5"/>
        <v>0</v>
      </c>
      <c r="R16" s="39"/>
      <c r="S16" s="25">
        <f>VLOOKUP(R16,cof!$E$5:$F$15,2)</f>
        <v>0</v>
      </c>
      <c r="T16" s="39">
        <f t="shared" si="6"/>
        <v>0</v>
      </c>
      <c r="U16" s="39"/>
      <c r="V16" s="25">
        <f>VLOOKUP(U16,cof!$E$5:$F$15,2)</f>
        <v>0</v>
      </c>
      <c r="W16" s="41">
        <v>13.0</v>
      </c>
      <c r="X16" s="33"/>
      <c r="Y16" s="33"/>
      <c r="Z16" s="33"/>
    </row>
    <row r="17" ht="15.0" customHeight="1">
      <c r="A17" s="46"/>
      <c r="B17" s="55"/>
      <c r="C17" s="46"/>
      <c r="D17" s="48"/>
      <c r="E17" s="37">
        <f t="shared" si="1"/>
        <v>0</v>
      </c>
      <c r="F17" s="37">
        <f t="shared" si="2"/>
        <v>0</v>
      </c>
      <c r="G17" s="49"/>
      <c r="H17" s="49"/>
      <c r="I17" s="49"/>
      <c r="J17" s="29">
        <f> VLOOKUP(D17,cof!A$1:B$365,2)</f>
        <v>0</v>
      </c>
      <c r="K17" s="39">
        <f t="shared" si="3"/>
        <v>0</v>
      </c>
      <c r="L17" s="39"/>
      <c r="M17" s="25">
        <f>VLOOKUP(L17,cof!$H$5:$I$15,2)</f>
        <v>0</v>
      </c>
      <c r="N17" s="39">
        <f t="shared" si="4"/>
        <v>0</v>
      </c>
      <c r="O17" s="39"/>
      <c r="P17" s="25">
        <f>VLOOKUP(O17,cof!E$5:F$15,2)</f>
        <v>0</v>
      </c>
      <c r="Q17" s="39">
        <f t="shared" si="5"/>
        <v>0</v>
      </c>
      <c r="R17" s="39"/>
      <c r="S17" s="25">
        <f>VLOOKUP(R17,cof!$E$5:$F$15,2)</f>
        <v>0</v>
      </c>
      <c r="T17" s="39">
        <f t="shared" si="6"/>
        <v>0</v>
      </c>
      <c r="U17" s="39"/>
      <c r="V17" s="25">
        <f>VLOOKUP(U17,cof!$E$5:$F$15,2)</f>
        <v>0</v>
      </c>
      <c r="W17" s="41">
        <v>14.0</v>
      </c>
      <c r="X17" s="2"/>
      <c r="Y17" s="2"/>
      <c r="Z17" s="2"/>
    </row>
    <row r="18" ht="15.0" customHeight="1">
      <c r="A18" s="46"/>
      <c r="B18" s="47"/>
      <c r="C18" s="46"/>
      <c r="D18" s="48"/>
      <c r="E18" s="37">
        <f t="shared" si="1"/>
        <v>0</v>
      </c>
      <c r="F18" s="37">
        <f t="shared" si="2"/>
        <v>0</v>
      </c>
      <c r="G18" s="49"/>
      <c r="H18" s="49"/>
      <c r="I18" s="49"/>
      <c r="J18" s="29">
        <f> VLOOKUP(D18,cof!A$1:B$365,2)</f>
        <v>0</v>
      </c>
      <c r="K18" s="39">
        <f t="shared" si="3"/>
        <v>0</v>
      </c>
      <c r="L18" s="39"/>
      <c r="M18" s="25">
        <f>VLOOKUP(L18,cof!$H$5:$I$15,2)</f>
        <v>0</v>
      </c>
      <c r="N18" s="39">
        <f t="shared" si="4"/>
        <v>0</v>
      </c>
      <c r="O18" s="39"/>
      <c r="P18" s="25">
        <f>VLOOKUP(O18,cof!E$5:F$15,2)</f>
        <v>0</v>
      </c>
      <c r="Q18" s="39">
        <f t="shared" si="5"/>
        <v>0</v>
      </c>
      <c r="R18" s="39"/>
      <c r="S18" s="25">
        <f>VLOOKUP(R18,cof!$E$5:$F$15,2)</f>
        <v>0</v>
      </c>
      <c r="T18" s="39">
        <f t="shared" si="6"/>
        <v>0</v>
      </c>
      <c r="U18" s="39"/>
      <c r="V18" s="25">
        <f>VLOOKUP(U18,cof!$E$5:$F$15,2)</f>
        <v>0</v>
      </c>
      <c r="W18" s="41">
        <v>16.0</v>
      </c>
      <c r="X18" s="2"/>
      <c r="Y18" s="2"/>
      <c r="Z18" s="2"/>
    </row>
    <row r="19" ht="15.0" customHeight="1">
      <c r="A19" s="46"/>
      <c r="B19" s="47"/>
      <c r="C19" s="46"/>
      <c r="D19" s="48"/>
      <c r="E19" s="37">
        <f t="shared" si="1"/>
        <v>0</v>
      </c>
      <c r="F19" s="37">
        <f t="shared" si="2"/>
        <v>0</v>
      </c>
      <c r="G19" s="49"/>
      <c r="H19" s="49"/>
      <c r="I19" s="49"/>
      <c r="J19" s="29">
        <f> VLOOKUP(D19,cof!A$1:B$365,2)</f>
        <v>0</v>
      </c>
      <c r="K19" s="39">
        <f t="shared" si="3"/>
        <v>0</v>
      </c>
      <c r="L19" s="39"/>
      <c r="M19" s="25">
        <f>VLOOKUP(L19,cof!$H$5:$I$15,2)</f>
        <v>0</v>
      </c>
      <c r="N19" s="39">
        <f t="shared" si="4"/>
        <v>0</v>
      </c>
      <c r="O19" s="39"/>
      <c r="P19" s="25">
        <f>VLOOKUP(O19,cof!E$5:F$15,2)</f>
        <v>0</v>
      </c>
      <c r="Q19" s="39">
        <f t="shared" si="5"/>
        <v>0</v>
      </c>
      <c r="R19" s="39"/>
      <c r="S19" s="25">
        <f>VLOOKUP(R19,cof!$E$5:$F$15,2)</f>
        <v>0</v>
      </c>
      <c r="T19" s="39">
        <f t="shared" si="6"/>
        <v>0</v>
      </c>
      <c r="U19" s="39"/>
      <c r="V19" s="25">
        <f>VLOOKUP(U19,cof!$E$5:$F$15,2)</f>
        <v>0</v>
      </c>
      <c r="W19" s="41">
        <v>17.0</v>
      </c>
      <c r="X19" s="2"/>
      <c r="Y19" s="2"/>
      <c r="Z19" s="2"/>
    </row>
    <row r="20" ht="15.0" customHeight="1">
      <c r="A20" s="46"/>
      <c r="B20" s="47"/>
      <c r="C20" s="46"/>
      <c r="D20" s="48"/>
      <c r="E20" s="37">
        <f t="shared" si="1"/>
        <v>0</v>
      </c>
      <c r="F20" s="37">
        <f t="shared" si="2"/>
        <v>0</v>
      </c>
      <c r="G20" s="49"/>
      <c r="H20" s="49"/>
      <c r="I20" s="49"/>
      <c r="J20" s="29">
        <f> VLOOKUP(D20,cof!A$1:B$365,2)</f>
        <v>0</v>
      </c>
      <c r="K20" s="39">
        <f t="shared" si="3"/>
        <v>0</v>
      </c>
      <c r="L20" s="39"/>
      <c r="M20" s="25">
        <f>VLOOKUP(L20,cof!$H$5:$I$15,2)</f>
        <v>0</v>
      </c>
      <c r="N20" s="39">
        <f t="shared" si="4"/>
        <v>0</v>
      </c>
      <c r="O20" s="39"/>
      <c r="P20" s="25">
        <f>VLOOKUP(O20,cof!E$5:F$15,2)</f>
        <v>0</v>
      </c>
      <c r="Q20" s="39">
        <f t="shared" si="5"/>
        <v>0</v>
      </c>
      <c r="R20" s="39"/>
      <c r="S20" s="25">
        <f>VLOOKUP(R20,cof!$E$5:$F$15,2)</f>
        <v>0</v>
      </c>
      <c r="T20" s="39">
        <f t="shared" si="6"/>
        <v>0</v>
      </c>
      <c r="U20" s="39"/>
      <c r="V20" s="25">
        <f>VLOOKUP(U20,cof!$E$5:$F$15,2)</f>
        <v>0</v>
      </c>
      <c r="W20" s="41">
        <v>18.0</v>
      </c>
      <c r="X20" s="2"/>
      <c r="Y20" s="2"/>
      <c r="Z20" s="2"/>
    </row>
    <row r="21" ht="15.0" customHeight="1">
      <c r="A21" s="46"/>
      <c r="B21" s="47"/>
      <c r="C21" s="46"/>
      <c r="D21" s="48"/>
      <c r="E21" s="37">
        <f t="shared" si="1"/>
        <v>0</v>
      </c>
      <c r="F21" s="37">
        <f t="shared" si="2"/>
        <v>0</v>
      </c>
      <c r="G21" s="49"/>
      <c r="H21" s="49"/>
      <c r="I21" s="49"/>
      <c r="J21" s="29">
        <f> VLOOKUP(D21,cof!A$1:B$365,2)</f>
        <v>0</v>
      </c>
      <c r="K21" s="39">
        <f t="shared" si="3"/>
        <v>0</v>
      </c>
      <c r="L21" s="39"/>
      <c r="M21" s="25">
        <f>VLOOKUP(L21,cof!$H$5:$I$15,2)</f>
        <v>0</v>
      </c>
      <c r="N21" s="39">
        <f t="shared" si="4"/>
        <v>0</v>
      </c>
      <c r="O21" s="39"/>
      <c r="P21" s="25">
        <f>VLOOKUP(O21,cof!E$5:F$15,2)</f>
        <v>0</v>
      </c>
      <c r="Q21" s="39">
        <f t="shared" si="5"/>
        <v>0</v>
      </c>
      <c r="R21" s="39"/>
      <c r="S21" s="25">
        <f>VLOOKUP(R21,cof!$E$5:$F$15,2)</f>
        <v>0</v>
      </c>
      <c r="T21" s="39">
        <f t="shared" si="6"/>
        <v>0</v>
      </c>
      <c r="U21" s="39"/>
      <c r="V21" s="25">
        <f>VLOOKUP(U21,cof!$E$5:$F$15,2)</f>
        <v>0</v>
      </c>
      <c r="W21" s="41">
        <v>19.0</v>
      </c>
      <c r="X21" s="2"/>
      <c r="Y21" s="2"/>
      <c r="Z21" s="2"/>
    </row>
    <row r="22" ht="15.0" customHeight="1">
      <c r="A22" s="46"/>
      <c r="B22" s="47"/>
      <c r="C22" s="46"/>
      <c r="D22" s="48"/>
      <c r="E22" s="37">
        <f t="shared" si="1"/>
        <v>0</v>
      </c>
      <c r="F22" s="37">
        <f t="shared" si="2"/>
        <v>0</v>
      </c>
      <c r="G22" s="49"/>
      <c r="H22" s="49"/>
      <c r="I22" s="49"/>
      <c r="J22" s="29">
        <f> VLOOKUP(D22,cof!A$1:B$365,2)</f>
        <v>0</v>
      </c>
      <c r="K22" s="39">
        <f t="shared" si="3"/>
        <v>0</v>
      </c>
      <c r="L22" s="39"/>
      <c r="M22" s="25">
        <f>VLOOKUP(L22,cof!$H$5:$I$15,2)</f>
        <v>0</v>
      </c>
      <c r="N22" s="39">
        <f t="shared" si="4"/>
        <v>0</v>
      </c>
      <c r="O22" s="39"/>
      <c r="P22" s="25">
        <f>VLOOKUP(O22,cof!E$5:F$15,2)</f>
        <v>0</v>
      </c>
      <c r="Q22" s="39">
        <f t="shared" si="5"/>
        <v>0</v>
      </c>
      <c r="R22" s="39"/>
      <c r="S22" s="25">
        <f>VLOOKUP(R22,cof!$E$5:$F$15,2)</f>
        <v>0</v>
      </c>
      <c r="T22" s="39">
        <f t="shared" si="6"/>
        <v>0</v>
      </c>
      <c r="U22" s="39"/>
      <c r="V22" s="25">
        <f>VLOOKUP(U22,cof!$E$5:$F$15,2)</f>
        <v>0</v>
      </c>
      <c r="W22" s="41">
        <v>20.0</v>
      </c>
      <c r="X22" s="2"/>
      <c r="Y22" s="2"/>
      <c r="Z22" s="2"/>
    </row>
    <row r="23" ht="15.0" customHeight="1">
      <c r="A23" s="46"/>
      <c r="B23" s="47"/>
      <c r="C23" s="46"/>
      <c r="D23" s="48"/>
      <c r="E23" s="37">
        <f t="shared" si="1"/>
        <v>0</v>
      </c>
      <c r="F23" s="37">
        <f t="shared" si="2"/>
        <v>0</v>
      </c>
      <c r="G23" s="49"/>
      <c r="H23" s="49"/>
      <c r="I23" s="49"/>
      <c r="J23" s="29">
        <f> VLOOKUP(D23,cof!A$1:B$365,2)</f>
        <v>0</v>
      </c>
      <c r="K23" s="39">
        <f t="shared" si="3"/>
        <v>0</v>
      </c>
      <c r="L23" s="39"/>
      <c r="M23" s="25">
        <f>VLOOKUP(L23,cof!$H$5:$I$15,2)</f>
        <v>0</v>
      </c>
      <c r="N23" s="39">
        <f t="shared" si="4"/>
        <v>0</v>
      </c>
      <c r="O23" s="39"/>
      <c r="P23" s="25">
        <f>VLOOKUP(O23,cof!E$5:F$15,2)</f>
        <v>0</v>
      </c>
      <c r="Q23" s="39">
        <f t="shared" si="5"/>
        <v>0</v>
      </c>
      <c r="R23" s="39"/>
      <c r="S23" s="25">
        <f>VLOOKUP(R23,cof!$E$5:$F$15,2)</f>
        <v>0</v>
      </c>
      <c r="T23" s="39">
        <f t="shared" si="6"/>
        <v>0</v>
      </c>
      <c r="U23" s="39"/>
      <c r="V23" s="25">
        <f>VLOOKUP(U23,cof!$E$5:$F$15,2)</f>
        <v>0</v>
      </c>
      <c r="W23" s="41">
        <v>21.0</v>
      </c>
      <c r="X23" s="2"/>
      <c r="Y23" s="2"/>
      <c r="Z23" s="2"/>
    </row>
    <row r="24" ht="15.0" customHeight="1">
      <c r="A24" s="46"/>
      <c r="B24" s="47"/>
      <c r="C24" s="46"/>
      <c r="D24" s="48"/>
      <c r="E24" s="37">
        <f t="shared" si="1"/>
        <v>0</v>
      </c>
      <c r="F24" s="37">
        <f t="shared" si="2"/>
        <v>0</v>
      </c>
      <c r="G24" s="49"/>
      <c r="H24" s="49"/>
      <c r="I24" s="49"/>
      <c r="J24" s="29">
        <f> VLOOKUP(D24,cof!A$1:B$365,2)</f>
        <v>0</v>
      </c>
      <c r="K24" s="39">
        <f t="shared" si="3"/>
        <v>0</v>
      </c>
      <c r="L24" s="39"/>
      <c r="M24" s="25">
        <f>VLOOKUP(L24,cof!$H$5:$I$15,2)</f>
        <v>0</v>
      </c>
      <c r="N24" s="39">
        <f t="shared" si="4"/>
        <v>0</v>
      </c>
      <c r="O24" s="39"/>
      <c r="P24" s="25">
        <f>VLOOKUP(O24,cof!E$5:F$15,2)</f>
        <v>0</v>
      </c>
      <c r="Q24" s="39">
        <f t="shared" si="5"/>
        <v>0</v>
      </c>
      <c r="R24" s="39"/>
      <c r="S24" s="25">
        <f>VLOOKUP(R24,cof!$E$5:$F$15,2)</f>
        <v>0</v>
      </c>
      <c r="T24" s="39">
        <f t="shared" si="6"/>
        <v>0</v>
      </c>
      <c r="U24" s="39"/>
      <c r="V24" s="25">
        <f>VLOOKUP(U24,cof!$E$5:$F$15,2)</f>
        <v>0</v>
      </c>
      <c r="W24" s="41">
        <v>22.0</v>
      </c>
      <c r="X24" s="2"/>
      <c r="Y24" s="2"/>
      <c r="Z24" s="2"/>
    </row>
    <row r="25" ht="15.0" customHeight="1">
      <c r="A25" s="46"/>
      <c r="B25" s="47"/>
      <c r="C25" s="46"/>
      <c r="D25" s="48"/>
      <c r="E25" s="37">
        <f t="shared" si="1"/>
        <v>0</v>
      </c>
      <c r="F25" s="37">
        <f t="shared" si="2"/>
        <v>0</v>
      </c>
      <c r="G25" s="49"/>
      <c r="H25" s="49"/>
      <c r="I25" s="49"/>
      <c r="J25" s="29">
        <f> VLOOKUP(D25,cof!A$1:B$365,2)</f>
        <v>0</v>
      </c>
      <c r="K25" s="39">
        <f t="shared" si="3"/>
        <v>0</v>
      </c>
      <c r="L25" s="39"/>
      <c r="M25" s="25">
        <f>VLOOKUP(L25,cof!$H$5:$I$15,2)</f>
        <v>0</v>
      </c>
      <c r="N25" s="39">
        <f t="shared" si="4"/>
        <v>0</v>
      </c>
      <c r="O25" s="39"/>
      <c r="P25" s="25">
        <f>VLOOKUP(O25,cof!E$5:F$15,2)</f>
        <v>0</v>
      </c>
      <c r="Q25" s="39">
        <f t="shared" si="5"/>
        <v>0</v>
      </c>
      <c r="R25" s="39"/>
      <c r="S25" s="25">
        <f>VLOOKUP(R25,cof!$E$5:$F$15,2)</f>
        <v>0</v>
      </c>
      <c r="T25" s="39">
        <f t="shared" si="6"/>
        <v>0</v>
      </c>
      <c r="U25" s="39"/>
      <c r="V25" s="25">
        <f>VLOOKUP(U25,cof!$E$5:$F$15,2)</f>
        <v>0</v>
      </c>
      <c r="W25" s="41">
        <v>23.0</v>
      </c>
      <c r="X25" s="2"/>
      <c r="Y25" s="2"/>
      <c r="Z25" s="2"/>
    </row>
    <row r="26" ht="15.0" customHeight="1">
      <c r="A26" s="46"/>
      <c r="B26" s="47"/>
      <c r="C26" s="46"/>
      <c r="D26" s="48"/>
      <c r="E26" s="37">
        <f t="shared" si="1"/>
        <v>0</v>
      </c>
      <c r="F26" s="37">
        <f t="shared" si="2"/>
        <v>0</v>
      </c>
      <c r="G26" s="49"/>
      <c r="H26" s="49"/>
      <c r="I26" s="49"/>
      <c r="J26" s="29">
        <f> VLOOKUP(D26,cof!A$1:B$365,2)</f>
        <v>0</v>
      </c>
      <c r="K26" s="39">
        <f t="shared" si="3"/>
        <v>0</v>
      </c>
      <c r="L26" s="39"/>
      <c r="M26" s="25">
        <f>VLOOKUP(L26,cof!$H$5:$I$15,2)</f>
        <v>0</v>
      </c>
      <c r="N26" s="39">
        <f t="shared" si="4"/>
        <v>0</v>
      </c>
      <c r="O26" s="39"/>
      <c r="P26" s="25">
        <f>VLOOKUP(O26,cof!E$5:F$15,2)</f>
        <v>0</v>
      </c>
      <c r="Q26" s="39">
        <f t="shared" si="5"/>
        <v>0</v>
      </c>
      <c r="R26" s="39"/>
      <c r="S26" s="25">
        <f>VLOOKUP(R26,cof!$E$5:$F$15,2)</f>
        <v>0</v>
      </c>
      <c r="T26" s="39">
        <f t="shared" si="6"/>
        <v>0</v>
      </c>
      <c r="U26" s="39"/>
      <c r="V26" s="25">
        <f>VLOOKUP(U26,cof!$E$5:$F$15,2)</f>
        <v>0</v>
      </c>
      <c r="W26" s="41">
        <v>24.0</v>
      </c>
      <c r="X26" s="2"/>
      <c r="Y26" s="2"/>
      <c r="Z26" s="2"/>
    </row>
    <row r="27" ht="15.0" customHeight="1">
      <c r="A27" s="46"/>
      <c r="B27" s="47"/>
      <c r="C27" s="46"/>
      <c r="D27" s="48"/>
      <c r="E27" s="37">
        <f t="shared" si="1"/>
        <v>0</v>
      </c>
      <c r="F27" s="37">
        <f t="shared" si="2"/>
        <v>0</v>
      </c>
      <c r="G27" s="49"/>
      <c r="H27" s="49"/>
      <c r="I27" s="49"/>
      <c r="J27" s="29">
        <f> VLOOKUP(D27,cof!A$1:B$365,2)</f>
        <v>0</v>
      </c>
      <c r="K27" s="39">
        <f t="shared" si="3"/>
        <v>0</v>
      </c>
      <c r="L27" s="39"/>
      <c r="M27" s="25">
        <f>VLOOKUP(L27,cof!$H$5:$I$15,2)</f>
        <v>0</v>
      </c>
      <c r="N27" s="39">
        <f t="shared" si="4"/>
        <v>0</v>
      </c>
      <c r="O27" s="39"/>
      <c r="P27" s="25">
        <f>VLOOKUP(O27,cof!E$5:F$15,2)</f>
        <v>0</v>
      </c>
      <c r="Q27" s="39">
        <f t="shared" si="5"/>
        <v>0</v>
      </c>
      <c r="R27" s="39"/>
      <c r="S27" s="25">
        <f>VLOOKUP(R27,cof!$E$5:$F$15,2)</f>
        <v>0</v>
      </c>
      <c r="T27" s="39">
        <f t="shared" si="6"/>
        <v>0</v>
      </c>
      <c r="U27" s="39"/>
      <c r="V27" s="25">
        <f>VLOOKUP(U27,cof!$E$5:$F$15,2)</f>
        <v>0</v>
      </c>
      <c r="W27" s="41">
        <v>25.0</v>
      </c>
      <c r="X27" s="2"/>
      <c r="Y27" s="2"/>
      <c r="Z27" s="2"/>
    </row>
    <row r="28" ht="15.0" customHeight="1">
      <c r="A28" s="46"/>
      <c r="B28" s="47"/>
      <c r="C28" s="46"/>
      <c r="D28" s="48"/>
      <c r="E28" s="37">
        <f t="shared" si="1"/>
        <v>0</v>
      </c>
      <c r="F28" s="37">
        <f t="shared" si="2"/>
        <v>0</v>
      </c>
      <c r="G28" s="49"/>
      <c r="H28" s="49"/>
      <c r="I28" s="49"/>
      <c r="J28" s="29">
        <f> VLOOKUP(D28,cof!A$1:B$365,2)</f>
        <v>0</v>
      </c>
      <c r="K28" s="39">
        <f t="shared" si="3"/>
        <v>0</v>
      </c>
      <c r="L28" s="39"/>
      <c r="M28" s="25">
        <f>VLOOKUP(L28,cof!$H$5:$I$15,2)</f>
        <v>0</v>
      </c>
      <c r="N28" s="39">
        <f t="shared" si="4"/>
        <v>0</v>
      </c>
      <c r="O28" s="39"/>
      <c r="P28" s="25">
        <f>VLOOKUP(O28,cof!E$5:F$15,2)</f>
        <v>0</v>
      </c>
      <c r="Q28" s="39">
        <f t="shared" si="5"/>
        <v>0</v>
      </c>
      <c r="R28" s="39"/>
      <c r="S28" s="25">
        <f>VLOOKUP(R28,cof!$E$5:$F$15,2)</f>
        <v>0</v>
      </c>
      <c r="T28" s="39">
        <f t="shared" si="6"/>
        <v>0</v>
      </c>
      <c r="U28" s="39"/>
      <c r="V28" s="25">
        <f>VLOOKUP(U28,cof!$E$5:$F$15,2)</f>
        <v>0</v>
      </c>
      <c r="W28" s="41">
        <v>26.0</v>
      </c>
      <c r="X28" s="2"/>
      <c r="Y28" s="2"/>
      <c r="Z28" s="2"/>
    </row>
    <row r="29" ht="15.0" customHeight="1">
      <c r="A29" s="46"/>
      <c r="B29" s="47"/>
      <c r="C29" s="46"/>
      <c r="D29" s="48"/>
      <c r="E29" s="37">
        <f t="shared" si="1"/>
        <v>0</v>
      </c>
      <c r="F29" s="37">
        <f t="shared" si="2"/>
        <v>0</v>
      </c>
      <c r="G29" s="49"/>
      <c r="H29" s="37"/>
      <c r="I29" s="56"/>
      <c r="J29" s="29">
        <f> VLOOKUP(D29,cof!A$1:B$365,2)</f>
        <v>0</v>
      </c>
      <c r="K29" s="39">
        <f t="shared" si="3"/>
        <v>0</v>
      </c>
      <c r="L29" s="39"/>
      <c r="M29" s="25">
        <f>VLOOKUP(L29,cof!$H$5:$I$15,2)</f>
        <v>0</v>
      </c>
      <c r="N29" s="39">
        <f t="shared" si="4"/>
        <v>0</v>
      </c>
      <c r="O29" s="39"/>
      <c r="P29" s="25">
        <f>VLOOKUP(O29,cof!E$5:F$15,2)</f>
        <v>0</v>
      </c>
      <c r="Q29" s="39">
        <f t="shared" si="5"/>
        <v>0</v>
      </c>
      <c r="R29" s="39"/>
      <c r="S29" s="25">
        <f>VLOOKUP(R29,cof!$E$5:$F$15,2)</f>
        <v>0</v>
      </c>
      <c r="T29" s="39">
        <f t="shared" si="6"/>
        <v>0</v>
      </c>
      <c r="U29" s="39"/>
      <c r="V29" s="25">
        <f>VLOOKUP(U29,cof!$E$5:$F$15,2)</f>
        <v>0</v>
      </c>
      <c r="W29" s="41">
        <v>15.0</v>
      </c>
      <c r="X29" s="2"/>
      <c r="Y29" s="2"/>
      <c r="Z29" s="2"/>
    </row>
    <row r="30" ht="15.0" customHeight="1">
      <c r="A30" s="39"/>
      <c r="B30" s="57"/>
      <c r="C30" s="39"/>
      <c r="D30" s="56"/>
      <c r="E30" s="37">
        <f t="shared" si="1"/>
        <v>0</v>
      </c>
      <c r="F30" s="56">
        <f t="shared" si="2"/>
        <v>0</v>
      </c>
      <c r="G30" s="56"/>
      <c r="H30" s="37"/>
      <c r="I30" s="56"/>
      <c r="J30" s="29">
        <f> VLOOKUP(D30,cof!A$1:B$365,2)</f>
        <v>0</v>
      </c>
      <c r="K30" s="39">
        <f t="shared" si="3"/>
        <v>0</v>
      </c>
      <c r="L30" s="39"/>
      <c r="M30" s="25">
        <f>VLOOKUP(L30,cof!$H$5:$I$15,2)</f>
        <v>0</v>
      </c>
      <c r="N30" s="39">
        <f t="shared" si="4"/>
        <v>0</v>
      </c>
      <c r="O30" s="39"/>
      <c r="P30" s="25">
        <f>VLOOKUP(O30,cof!E$5:F$15,2)</f>
        <v>0</v>
      </c>
      <c r="Q30" s="39">
        <f t="shared" si="5"/>
        <v>0</v>
      </c>
      <c r="R30" s="39"/>
      <c r="S30" s="25">
        <f>VLOOKUP(R30,cof!$E$5:$F$15,2)</f>
        <v>0</v>
      </c>
      <c r="T30" s="39">
        <f t="shared" si="6"/>
        <v>0</v>
      </c>
      <c r="U30" s="39"/>
      <c r="V30" s="25">
        <f>VLOOKUP(U30,cof!$E$5:$F$15,2)</f>
        <v>0</v>
      </c>
      <c r="W30" s="41">
        <v>27.0</v>
      </c>
      <c r="X30" s="2"/>
      <c r="Y30" s="2"/>
      <c r="Z30" s="2"/>
    </row>
    <row r="31" ht="15.0" customHeight="1">
      <c r="A31" s="39"/>
      <c r="B31" s="57"/>
      <c r="C31" s="39"/>
      <c r="D31" s="56"/>
      <c r="E31" s="37">
        <f t="shared" si="1"/>
        <v>0</v>
      </c>
      <c r="F31" s="56">
        <f t="shared" si="2"/>
        <v>0</v>
      </c>
      <c r="G31" s="56"/>
      <c r="H31" s="37"/>
      <c r="I31" s="56"/>
      <c r="J31" s="29">
        <f> VLOOKUP(D31,cof!A$1:B$365,2)</f>
        <v>0</v>
      </c>
      <c r="K31" s="39">
        <f t="shared" si="3"/>
        <v>0</v>
      </c>
      <c r="L31" s="39"/>
      <c r="M31" s="25">
        <f>VLOOKUP(L31,cof!$H$5:$I$15,2)</f>
        <v>0</v>
      </c>
      <c r="N31" s="39">
        <f t="shared" si="4"/>
        <v>0</v>
      </c>
      <c r="O31" s="39"/>
      <c r="P31" s="25">
        <f>VLOOKUP(O31,cof!E$5:F$15,2)</f>
        <v>0</v>
      </c>
      <c r="Q31" s="39">
        <f t="shared" si="5"/>
        <v>0</v>
      </c>
      <c r="R31" s="39"/>
      <c r="S31" s="25">
        <f>VLOOKUP(R31,cof!$E$5:$F$15,2)</f>
        <v>0</v>
      </c>
      <c r="T31" s="39">
        <f t="shared" si="6"/>
        <v>0</v>
      </c>
      <c r="U31" s="39"/>
      <c r="V31" s="25">
        <f>VLOOKUP(U31,cof!$E$5:$F$15,2)</f>
        <v>0</v>
      </c>
      <c r="W31" s="41">
        <v>28.0</v>
      </c>
      <c r="X31" s="2"/>
      <c r="Y31" s="2"/>
      <c r="Z31" s="2"/>
    </row>
    <row r="32" ht="15.0" customHeight="1">
      <c r="A32" s="39"/>
      <c r="B32" s="57"/>
      <c r="C32" s="39"/>
      <c r="D32" s="56"/>
      <c r="E32" s="37">
        <f t="shared" si="1"/>
        <v>0</v>
      </c>
      <c r="F32" s="56">
        <f t="shared" si="2"/>
        <v>0</v>
      </c>
      <c r="G32" s="56"/>
      <c r="H32" s="37"/>
      <c r="I32" s="56"/>
      <c r="J32" s="29">
        <f> VLOOKUP(D32,cof!A$1:B$365,2)</f>
        <v>0</v>
      </c>
      <c r="K32" s="39">
        <f t="shared" si="3"/>
        <v>0</v>
      </c>
      <c r="L32" s="39"/>
      <c r="M32" s="25">
        <f>VLOOKUP(L32,cof!$H$5:$I$15,2)</f>
        <v>0</v>
      </c>
      <c r="N32" s="39">
        <f t="shared" si="4"/>
        <v>0</v>
      </c>
      <c r="O32" s="39"/>
      <c r="P32" s="25">
        <f>VLOOKUP(O32,cof!E$5:F$15,2)</f>
        <v>0</v>
      </c>
      <c r="Q32" s="39">
        <f t="shared" si="5"/>
        <v>0</v>
      </c>
      <c r="R32" s="39"/>
      <c r="S32" s="25">
        <f>VLOOKUP(R32,cof!$E$5:$F$15,2)</f>
        <v>0</v>
      </c>
      <c r="T32" s="39">
        <f t="shared" si="6"/>
        <v>0</v>
      </c>
      <c r="U32" s="39"/>
      <c r="V32" s="25">
        <f>VLOOKUP(U32,cof!$E$5:$F$15,2)</f>
        <v>0</v>
      </c>
      <c r="W32" s="41">
        <v>29.0</v>
      </c>
      <c r="X32" s="2"/>
      <c r="Y32" s="2"/>
      <c r="Z32" s="2"/>
    </row>
    <row r="33" ht="15.0" customHeight="1">
      <c r="A33" s="39"/>
      <c r="B33" s="57"/>
      <c r="C33" s="39"/>
      <c r="D33" s="56"/>
      <c r="E33" s="37">
        <f t="shared" si="1"/>
        <v>0</v>
      </c>
      <c r="F33" s="56">
        <f t="shared" si="2"/>
        <v>0</v>
      </c>
      <c r="G33" s="56"/>
      <c r="H33" s="37"/>
      <c r="I33" s="56"/>
      <c r="J33" s="29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25">
        <f>VLOOKUP(O33,cof!E$5:F$15,2)</f>
        <v>0</v>
      </c>
      <c r="Q33" s="39">
        <f t="shared" si="5"/>
        <v>0</v>
      </c>
      <c r="R33" s="39"/>
      <c r="S33" s="25">
        <f>VLOOKUP(R33,cof!$E$5:$F$15,2)</f>
        <v>0</v>
      </c>
      <c r="T33" s="39">
        <f t="shared" si="6"/>
        <v>0</v>
      </c>
      <c r="U33" s="39"/>
      <c r="V33" s="25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56">
        <f t="shared" si="2"/>
        <v>0</v>
      </c>
      <c r="G34" s="56"/>
      <c r="H34" s="37"/>
      <c r="I34" s="56"/>
      <c r="J34" s="29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25">
        <f>VLOOKUP(O34,cof!E$5:F$15,2)</f>
        <v>0</v>
      </c>
      <c r="Q34" s="39">
        <f t="shared" si="5"/>
        <v>0</v>
      </c>
      <c r="R34" s="39"/>
      <c r="S34" s="25">
        <f>VLOOKUP(R34,cof!$E$5:$F$15,2)</f>
        <v>0</v>
      </c>
      <c r="T34" s="39">
        <f t="shared" si="6"/>
        <v>0</v>
      </c>
      <c r="U34" s="39"/>
      <c r="V34" s="25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56">
        <f t="shared" si="2"/>
        <v>0</v>
      </c>
      <c r="G35" s="56"/>
      <c r="H35" s="37"/>
      <c r="I35" s="56"/>
      <c r="J35" s="29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25">
        <f>VLOOKUP(O35,cof!E$5:F$15,2)</f>
        <v>0</v>
      </c>
      <c r="Q35" s="39">
        <f t="shared" si="5"/>
        <v>0</v>
      </c>
      <c r="R35" s="39"/>
      <c r="S35" s="25">
        <f>VLOOKUP(R35,cof!$E$5:$F$15,2)</f>
        <v>0</v>
      </c>
      <c r="T35" s="39">
        <f t="shared" si="6"/>
        <v>0</v>
      </c>
      <c r="U35" s="39"/>
      <c r="V35" s="25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56">
        <f t="shared" si="2"/>
        <v>0</v>
      </c>
      <c r="G36" s="56"/>
      <c r="H36" s="37"/>
      <c r="I36" s="56"/>
      <c r="J36" s="29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25">
        <f>VLOOKUP(O36,cof!E$5:F$15,2)</f>
        <v>0</v>
      </c>
      <c r="Q36" s="39">
        <f t="shared" si="5"/>
        <v>0</v>
      </c>
      <c r="R36" s="39"/>
      <c r="S36" s="25">
        <f>VLOOKUP(R36,cof!$E$5:$F$15,2)</f>
        <v>0</v>
      </c>
      <c r="T36" s="39">
        <f t="shared" si="6"/>
        <v>0</v>
      </c>
      <c r="U36" s="39"/>
      <c r="V36" s="25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56">
        <f t="shared" si="2"/>
        <v>0</v>
      </c>
      <c r="G37" s="56"/>
      <c r="H37" s="37"/>
      <c r="I37" s="56"/>
      <c r="J37" s="29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25">
        <f>VLOOKUP(O37,cof!E$5:F$15,2)</f>
        <v>0</v>
      </c>
      <c r="Q37" s="39">
        <f t="shared" si="5"/>
        <v>0</v>
      </c>
      <c r="R37" s="39"/>
      <c r="S37" s="25">
        <f>VLOOKUP(R37,cof!$E$5:$F$15,2)</f>
        <v>0</v>
      </c>
      <c r="T37" s="39">
        <f t="shared" si="6"/>
        <v>0</v>
      </c>
      <c r="U37" s="39"/>
      <c r="V37" s="25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56">
        <f t="shared" si="2"/>
        <v>0</v>
      </c>
      <c r="G38" s="56"/>
      <c r="H38" s="37"/>
      <c r="I38" s="56"/>
      <c r="J38" s="29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25">
        <f>VLOOKUP(O38,cof!E$5:F$15,2)</f>
        <v>0</v>
      </c>
      <c r="Q38" s="39">
        <f t="shared" si="5"/>
        <v>0</v>
      </c>
      <c r="R38" s="39"/>
      <c r="S38" s="25">
        <f>VLOOKUP(R38,cof!$E$5:$F$15,2)</f>
        <v>0</v>
      </c>
      <c r="T38" s="39">
        <f t="shared" si="6"/>
        <v>0</v>
      </c>
      <c r="U38" s="39"/>
      <c r="V38" s="25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56">
        <f t="shared" si="2"/>
        <v>0</v>
      </c>
      <c r="G39" s="56"/>
      <c r="H39" s="37"/>
      <c r="I39" s="56"/>
      <c r="J39" s="29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25">
        <f>VLOOKUP(O39,cof!E$5:F$15,2)</f>
        <v>0</v>
      </c>
      <c r="Q39" s="39">
        <f t="shared" si="5"/>
        <v>0</v>
      </c>
      <c r="R39" s="39"/>
      <c r="S39" s="25">
        <f>VLOOKUP(R39,cof!$E$5:$F$15,2)</f>
        <v>0</v>
      </c>
      <c r="T39" s="39">
        <f t="shared" si="6"/>
        <v>0</v>
      </c>
      <c r="U39" s="39"/>
      <c r="V39" s="25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56">
        <f t="shared" si="2"/>
        <v>0</v>
      </c>
      <c r="G40" s="56"/>
      <c r="H40" s="37"/>
      <c r="I40" s="56"/>
      <c r="J40" s="29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25">
        <f>VLOOKUP(O40,cof!E$5:F$15,2)</f>
        <v>0</v>
      </c>
      <c r="Q40" s="39">
        <f t="shared" si="5"/>
        <v>0</v>
      </c>
      <c r="R40" s="39"/>
      <c r="S40" s="25">
        <f>VLOOKUP(R40,cof!$E$5:$F$15,2)</f>
        <v>0</v>
      </c>
      <c r="T40" s="39">
        <f t="shared" si="6"/>
        <v>0</v>
      </c>
      <c r="U40" s="39"/>
      <c r="V40" s="25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56">
        <f t="shared" si="2"/>
        <v>0</v>
      </c>
      <c r="G41" s="56"/>
      <c r="H41" s="37"/>
      <c r="I41" s="56"/>
      <c r="J41" s="29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25">
        <f>VLOOKUP(O41,cof!E$5:F$15,2)</f>
        <v>0</v>
      </c>
      <c r="Q41" s="39">
        <f t="shared" si="5"/>
        <v>0</v>
      </c>
      <c r="R41" s="39"/>
      <c r="S41" s="25">
        <f>VLOOKUP(R41,cof!$E$5:$F$15,2)</f>
        <v>0</v>
      </c>
      <c r="T41" s="39">
        <f t="shared" si="6"/>
        <v>0</v>
      </c>
      <c r="U41" s="39"/>
      <c r="V41" s="25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56">
        <f t="shared" si="2"/>
        <v>0</v>
      </c>
      <c r="G42" s="56"/>
      <c r="H42" s="37"/>
      <c r="I42" s="56"/>
      <c r="J42" s="29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25">
        <f>VLOOKUP(O42,cof!E$5:F$15,2)</f>
        <v>0</v>
      </c>
      <c r="Q42" s="39">
        <f t="shared" si="5"/>
        <v>0</v>
      </c>
      <c r="R42" s="39"/>
      <c r="S42" s="25">
        <f>VLOOKUP(R42,cof!$E$5:$F$15,2)</f>
        <v>0</v>
      </c>
      <c r="T42" s="39">
        <f t="shared" si="6"/>
        <v>0</v>
      </c>
      <c r="U42" s="39"/>
      <c r="V42" s="25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56">
        <f t="shared" si="2"/>
        <v>0</v>
      </c>
      <c r="G43" s="56"/>
      <c r="H43" s="37"/>
      <c r="I43" s="56"/>
      <c r="J43" s="29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25">
        <f>VLOOKUP(O43,cof!E$5:F$15,2)</f>
        <v>0</v>
      </c>
      <c r="Q43" s="39">
        <f t="shared" si="5"/>
        <v>0</v>
      </c>
      <c r="R43" s="39"/>
      <c r="S43" s="25">
        <f>VLOOKUP(R43,cof!$E$5:$F$15,2)</f>
        <v>0</v>
      </c>
      <c r="T43" s="39">
        <f t="shared" si="6"/>
        <v>0</v>
      </c>
      <c r="U43" s="39"/>
      <c r="V43" s="25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56">
        <f t="shared" si="2"/>
        <v>0</v>
      </c>
      <c r="G44" s="56"/>
      <c r="H44" s="37"/>
      <c r="I44" s="56"/>
      <c r="J44" s="29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25">
        <f>VLOOKUP(O44,cof!E$5:F$15,2)</f>
        <v>0</v>
      </c>
      <c r="Q44" s="39">
        <f t="shared" si="5"/>
        <v>0</v>
      </c>
      <c r="R44" s="39"/>
      <c r="S44" s="25">
        <f>VLOOKUP(R44,cof!$E$5:$F$15,2)</f>
        <v>0</v>
      </c>
      <c r="T44" s="39">
        <f t="shared" si="6"/>
        <v>0</v>
      </c>
      <c r="U44" s="39"/>
      <c r="V44" s="25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56">
        <f t="shared" si="2"/>
        <v>0</v>
      </c>
      <c r="G45" s="56"/>
      <c r="H45" s="37"/>
      <c r="I45" s="56"/>
      <c r="J45" s="29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25">
        <f>VLOOKUP(O45,cof!E$5:F$15,2)</f>
        <v>0</v>
      </c>
      <c r="Q45" s="39">
        <f t="shared" si="5"/>
        <v>0</v>
      </c>
      <c r="R45" s="39"/>
      <c r="S45" s="25">
        <f>VLOOKUP(R45,cof!$E$5:$F$15,2)</f>
        <v>0</v>
      </c>
      <c r="T45" s="39">
        <f t="shared" si="6"/>
        <v>0</v>
      </c>
      <c r="U45" s="39"/>
      <c r="V45" s="25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56">
        <f t="shared" si="2"/>
        <v>0</v>
      </c>
      <c r="G46" s="56"/>
      <c r="H46" s="37"/>
      <c r="I46" s="56"/>
      <c r="J46" s="29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25">
        <f>VLOOKUP(O46,cof!E$5:F$15,2)</f>
        <v>0</v>
      </c>
      <c r="Q46" s="39">
        <f t="shared" si="5"/>
        <v>0</v>
      </c>
      <c r="R46" s="39"/>
      <c r="S46" s="25">
        <f>VLOOKUP(R46,cof!$E$5:$F$15,2)</f>
        <v>0</v>
      </c>
      <c r="T46" s="39">
        <f t="shared" si="6"/>
        <v>0</v>
      </c>
      <c r="U46" s="39"/>
      <c r="V46" s="25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56">
        <f t="shared" si="2"/>
        <v>0</v>
      </c>
      <c r="G47" s="56"/>
      <c r="H47" s="37"/>
      <c r="I47" s="56"/>
      <c r="J47" s="29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25">
        <f>VLOOKUP(O47,cof!E$5:F$15,2)</f>
        <v>0</v>
      </c>
      <c r="Q47" s="39">
        <f t="shared" si="5"/>
        <v>0</v>
      </c>
      <c r="R47" s="39"/>
      <c r="S47" s="25">
        <f>VLOOKUP(R47,cof!$E$5:$F$15,2)</f>
        <v>0</v>
      </c>
      <c r="T47" s="39">
        <f t="shared" si="6"/>
        <v>0</v>
      </c>
      <c r="U47" s="39"/>
      <c r="V47" s="25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56">
        <f t="shared" si="2"/>
        <v>0</v>
      </c>
      <c r="G48" s="56"/>
      <c r="H48" s="37"/>
      <c r="I48" s="56"/>
      <c r="J48" s="29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25">
        <f>VLOOKUP(O48,cof!E$5:F$15,2)</f>
        <v>0</v>
      </c>
      <c r="Q48" s="39">
        <f t="shared" si="5"/>
        <v>0</v>
      </c>
      <c r="R48" s="39"/>
      <c r="S48" s="25">
        <f>VLOOKUP(R48,cof!$E$5:$F$15,2)</f>
        <v>0</v>
      </c>
      <c r="T48" s="39">
        <f t="shared" si="6"/>
        <v>0</v>
      </c>
      <c r="U48" s="39"/>
      <c r="V48" s="25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56">
        <f t="shared" si="2"/>
        <v>0</v>
      </c>
      <c r="G49" s="56"/>
      <c r="H49" s="37"/>
      <c r="I49" s="56"/>
      <c r="J49" s="29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25">
        <f>VLOOKUP(O49,cof!E$5:F$15,2)</f>
        <v>0</v>
      </c>
      <c r="Q49" s="39">
        <f t="shared" si="5"/>
        <v>0</v>
      </c>
      <c r="R49" s="39"/>
      <c r="S49" s="25">
        <f>VLOOKUP(R49,cof!$E$5:$F$15,2)</f>
        <v>0</v>
      </c>
      <c r="T49" s="39">
        <f t="shared" si="6"/>
        <v>0</v>
      </c>
      <c r="U49" s="39"/>
      <c r="V49" s="25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56">
        <f t="shared" si="2"/>
        <v>0</v>
      </c>
      <c r="G50" s="56"/>
      <c r="H50" s="37"/>
      <c r="I50" s="56"/>
      <c r="J50" s="29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25">
        <f>VLOOKUP(O50,cof!E$5:F$15,2)</f>
        <v>0</v>
      </c>
      <c r="Q50" s="39">
        <f t="shared" si="5"/>
        <v>0</v>
      </c>
      <c r="R50" s="39"/>
      <c r="S50" s="25">
        <f>VLOOKUP(R50,cof!$E$5:$F$15,2)</f>
        <v>0</v>
      </c>
      <c r="T50" s="39">
        <f t="shared" si="6"/>
        <v>0</v>
      </c>
      <c r="U50" s="39"/>
      <c r="V50" s="25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56">
        <f t="shared" si="2"/>
        <v>0</v>
      </c>
      <c r="G51" s="56"/>
      <c r="H51" s="37"/>
      <c r="I51" s="56"/>
      <c r="J51" s="29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25">
        <f>VLOOKUP(O51,cof!E$5:F$15,2)</f>
        <v>0</v>
      </c>
      <c r="Q51" s="39">
        <f t="shared" si="5"/>
        <v>0</v>
      </c>
      <c r="R51" s="39"/>
      <c r="S51" s="25">
        <f>VLOOKUP(R51,cof!$E$5:$F$15,2)</f>
        <v>0</v>
      </c>
      <c r="T51" s="39">
        <f t="shared" si="6"/>
        <v>0</v>
      </c>
      <c r="U51" s="39"/>
      <c r="V51" s="25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56">
        <f t="shared" si="2"/>
        <v>0</v>
      </c>
      <c r="G52" s="56"/>
      <c r="H52" s="37"/>
      <c r="I52" s="56"/>
      <c r="J52" s="29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25">
        <f>VLOOKUP(O52,cof!E$5:F$15,2)</f>
        <v>0</v>
      </c>
      <c r="Q52" s="39">
        <f t="shared" si="5"/>
        <v>0</v>
      </c>
      <c r="R52" s="39"/>
      <c r="S52" s="25">
        <f>VLOOKUP(R52,cof!$E$5:$F$15,2)</f>
        <v>0</v>
      </c>
      <c r="T52" s="39">
        <f t="shared" si="6"/>
        <v>0</v>
      </c>
      <c r="U52" s="39"/>
      <c r="V52" s="25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56">
        <f t="shared" si="2"/>
        <v>0</v>
      </c>
      <c r="G53" s="56"/>
      <c r="H53" s="37"/>
      <c r="I53" s="56"/>
      <c r="J53" s="29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25">
        <f>VLOOKUP(O53,cof!E$5:F$15,2)</f>
        <v>0</v>
      </c>
      <c r="Q53" s="39">
        <f t="shared" si="5"/>
        <v>0</v>
      </c>
      <c r="R53" s="39"/>
      <c r="S53" s="25">
        <f>VLOOKUP(R53,cof!$E$5:$F$15,2)</f>
        <v>0</v>
      </c>
      <c r="T53" s="39">
        <f t="shared" si="6"/>
        <v>0</v>
      </c>
      <c r="U53" s="39"/>
      <c r="V53" s="25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59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1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57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62">
        <v>4.0</v>
      </c>
      <c r="B4" s="63" t="s">
        <v>58</v>
      </c>
      <c r="C4" s="63" t="s">
        <v>59</v>
      </c>
      <c r="D4" s="64">
        <v>106.5</v>
      </c>
      <c r="E4" s="25">
        <f t="shared" ref="E4:E53" si="1">(P4+S4+V4+M4)</f>
        <v>26</v>
      </c>
      <c r="F4" s="25">
        <f t="shared" ref="F4:F53" si="2">(G4+H4+I4)</f>
        <v>515</v>
      </c>
      <c r="G4" s="65">
        <v>205.0</v>
      </c>
      <c r="H4" s="65">
        <v>80.0</v>
      </c>
      <c r="I4" s="65">
        <v>230.0</v>
      </c>
      <c r="J4" s="29">
        <f> VLOOKUP(D4,cof!A$1:B$365,2)</f>
        <v>1.0448</v>
      </c>
      <c r="K4" s="30">
        <f t="shared" ref="K4:K53" si="3">(J4*F4)</f>
        <v>538.072</v>
      </c>
      <c r="L4" s="31">
        <v>1.0</v>
      </c>
      <c r="M4" s="25">
        <f>VLOOKUP(L4,cof!$H$5:$I$15,2)</f>
        <v>12</v>
      </c>
      <c r="N4" s="30">
        <f t="shared" ref="N4:N53" si="4">(J4*G4)</f>
        <v>214.184</v>
      </c>
      <c r="O4" s="31">
        <v>1.0</v>
      </c>
      <c r="P4" s="25">
        <f>VLOOKUP(O4,cof!E$5:F$15,2)</f>
        <v>6</v>
      </c>
      <c r="Q4" s="30">
        <f t="shared" ref="Q4:Q53" si="5">(J4*H4)</f>
        <v>83.584</v>
      </c>
      <c r="R4" s="31">
        <v>4.0</v>
      </c>
      <c r="S4" s="25">
        <f>VLOOKUP(R4,cof!$E$5:$F$15,2)</f>
        <v>2</v>
      </c>
      <c r="T4" s="30">
        <f t="shared" ref="T4:T53" si="6">(J4*I4)</f>
        <v>240.304</v>
      </c>
      <c r="U4" s="31">
        <v>1.0</v>
      </c>
      <c r="V4" s="25">
        <f>VLOOKUP(U4,cof!$E$5:$F$15,2)</f>
        <v>6</v>
      </c>
      <c r="W4" s="32">
        <v>4.0</v>
      </c>
      <c r="X4" s="33"/>
      <c r="Y4" s="33"/>
      <c r="Z4" s="33"/>
    </row>
    <row r="5" ht="15.0" customHeight="1">
      <c r="A5" s="66">
        <v>1.0</v>
      </c>
      <c r="B5" s="67" t="s">
        <v>60</v>
      </c>
      <c r="C5" s="67" t="s">
        <v>61</v>
      </c>
      <c r="D5" s="68">
        <v>106.0</v>
      </c>
      <c r="E5" s="37">
        <f t="shared" si="1"/>
        <v>23</v>
      </c>
      <c r="F5" s="37">
        <f t="shared" si="2"/>
        <v>460</v>
      </c>
      <c r="G5" s="69">
        <v>145.0</v>
      </c>
      <c r="H5" s="69">
        <v>105.0</v>
      </c>
      <c r="I5" s="69">
        <v>210.0</v>
      </c>
      <c r="J5" s="70">
        <f> VLOOKUP(D5,cof!A$1:B$365,2)</f>
        <v>1.0448</v>
      </c>
      <c r="K5" s="39">
        <f t="shared" si="3"/>
        <v>480.608</v>
      </c>
      <c r="L5" s="40">
        <v>2.0</v>
      </c>
      <c r="M5" s="25">
        <f>VLOOKUP(L5,cof!$H$5:$I$15,2)</f>
        <v>10</v>
      </c>
      <c r="N5" s="39">
        <f t="shared" si="4"/>
        <v>151.496</v>
      </c>
      <c r="O5" s="40">
        <v>3.0</v>
      </c>
      <c r="P5" s="25">
        <f>VLOOKUP(O5,cof!E$5:F$15,2)</f>
        <v>3</v>
      </c>
      <c r="Q5" s="39">
        <f t="shared" si="5"/>
        <v>109.704</v>
      </c>
      <c r="R5" s="40">
        <v>1.0</v>
      </c>
      <c r="S5" s="25">
        <f>VLOOKUP(R5,cof!$E$5:$F$15,2)</f>
        <v>6</v>
      </c>
      <c r="T5" s="39">
        <f t="shared" si="6"/>
        <v>219.408</v>
      </c>
      <c r="U5" s="40">
        <v>2.0</v>
      </c>
      <c r="V5" s="25">
        <f>VLOOKUP(U5,cof!$E$5:$F$15,2)</f>
        <v>4</v>
      </c>
      <c r="W5" s="41">
        <v>1.0</v>
      </c>
      <c r="X5" s="33"/>
      <c r="Y5" s="33"/>
      <c r="Z5" s="33"/>
    </row>
    <row r="6" ht="15.0" customHeight="1">
      <c r="A6" s="66">
        <v>5.0</v>
      </c>
      <c r="B6" s="67" t="s">
        <v>62</v>
      </c>
      <c r="C6" s="67" t="s">
        <v>59</v>
      </c>
      <c r="D6" s="68">
        <v>106.7</v>
      </c>
      <c r="E6" s="37">
        <f t="shared" si="1"/>
        <v>13</v>
      </c>
      <c r="F6" s="37">
        <f t="shared" si="2"/>
        <v>415</v>
      </c>
      <c r="G6" s="71">
        <v>145.0</v>
      </c>
      <c r="H6" s="71">
        <v>75.0</v>
      </c>
      <c r="I6" s="71">
        <v>195.0</v>
      </c>
      <c r="J6" s="70">
        <f> VLOOKUP(D6,cof!A$1:B$365,2)</f>
        <v>1.0448</v>
      </c>
      <c r="K6" s="39">
        <f t="shared" si="3"/>
        <v>433.592</v>
      </c>
      <c r="L6" s="40">
        <v>3.0</v>
      </c>
      <c r="M6" s="25">
        <f>VLOOKUP(L6,cof!$H$5:$I$15,2)</f>
        <v>8</v>
      </c>
      <c r="N6" s="39">
        <f t="shared" si="4"/>
        <v>151.496</v>
      </c>
      <c r="O6" s="40">
        <v>4.0</v>
      </c>
      <c r="P6" s="25">
        <f>VLOOKUP(O6,cof!E$5:F$15,2)</f>
        <v>2</v>
      </c>
      <c r="Q6" s="39">
        <f t="shared" si="5"/>
        <v>78.36</v>
      </c>
      <c r="R6" s="40"/>
      <c r="S6" s="25">
        <f>VLOOKUP(R6,cof!$E$5:$F$15,2)</f>
        <v>0</v>
      </c>
      <c r="T6" s="39">
        <f t="shared" si="6"/>
        <v>203.736</v>
      </c>
      <c r="U6" s="40">
        <v>3.0</v>
      </c>
      <c r="V6" s="25">
        <f>VLOOKUP(U6,cof!$E$5:$F$15,2)</f>
        <v>3</v>
      </c>
      <c r="W6" s="41">
        <v>5.0</v>
      </c>
      <c r="X6" s="33"/>
      <c r="Y6" s="33"/>
      <c r="Z6" s="33"/>
    </row>
    <row r="7" ht="15.0" customHeight="1">
      <c r="A7" s="66">
        <v>7.0</v>
      </c>
      <c r="B7" s="67" t="s">
        <v>63</v>
      </c>
      <c r="C7" s="67" t="s">
        <v>64</v>
      </c>
      <c r="D7" s="68">
        <v>105.5</v>
      </c>
      <c r="E7" s="37">
        <f t="shared" si="1"/>
        <v>11</v>
      </c>
      <c r="F7" s="37">
        <f t="shared" si="2"/>
        <v>405</v>
      </c>
      <c r="G7" s="69">
        <v>135.0</v>
      </c>
      <c r="H7" s="69">
        <v>80.0</v>
      </c>
      <c r="I7" s="69">
        <v>190.0</v>
      </c>
      <c r="J7" s="70">
        <f> VLOOKUP(D7,cof!A$1:B$365,2)</f>
        <v>1.0569</v>
      </c>
      <c r="K7" s="39">
        <f t="shared" si="3"/>
        <v>428.0445</v>
      </c>
      <c r="L7" s="40">
        <v>4.0</v>
      </c>
      <c r="M7" s="25">
        <f>VLOOKUP(L7,cof!$H$5:$I$15,2)</f>
        <v>7</v>
      </c>
      <c r="N7" s="39">
        <f t="shared" si="4"/>
        <v>142.6815</v>
      </c>
      <c r="O7" s="40"/>
      <c r="P7" s="25">
        <f>VLOOKUP(O7,cof!E$5:F$15,2)</f>
        <v>0</v>
      </c>
      <c r="Q7" s="39">
        <f t="shared" si="5"/>
        <v>84.552</v>
      </c>
      <c r="R7" s="40">
        <v>3.0</v>
      </c>
      <c r="S7" s="25">
        <f>VLOOKUP(R7,cof!$E$5:$F$15,2)</f>
        <v>3</v>
      </c>
      <c r="T7" s="39">
        <f t="shared" si="6"/>
        <v>200.811</v>
      </c>
      <c r="U7" s="40">
        <v>5.0</v>
      </c>
      <c r="V7" s="25">
        <f>VLOOKUP(U7,cof!$E$5:$F$15,2)</f>
        <v>1</v>
      </c>
      <c r="W7" s="41">
        <v>7.0</v>
      </c>
      <c r="X7" s="33"/>
      <c r="Y7" s="33"/>
      <c r="Z7" s="33"/>
    </row>
    <row r="8" ht="15.0" customHeight="1">
      <c r="A8" s="66">
        <v>3.0</v>
      </c>
      <c r="B8" s="67" t="s">
        <v>65</v>
      </c>
      <c r="C8" s="67" t="s">
        <v>66</v>
      </c>
      <c r="D8" s="68">
        <v>104.8</v>
      </c>
      <c r="E8" s="37">
        <f t="shared" si="1"/>
        <v>14</v>
      </c>
      <c r="F8" s="37">
        <f t="shared" si="2"/>
        <v>395</v>
      </c>
      <c r="G8" s="69">
        <v>150.0</v>
      </c>
      <c r="H8" s="69">
        <v>85.0</v>
      </c>
      <c r="I8" s="69">
        <v>160.0</v>
      </c>
      <c r="J8" s="70">
        <f> VLOOKUP(D8,cof!A$1:B$365,2)</f>
        <v>1.0693</v>
      </c>
      <c r="K8" s="39">
        <f t="shared" si="3"/>
        <v>422.3735</v>
      </c>
      <c r="L8" s="40">
        <v>5.0</v>
      </c>
      <c r="M8" s="25">
        <f>VLOOKUP(L8,cof!$H$5:$I$15,2)</f>
        <v>6</v>
      </c>
      <c r="N8" s="39">
        <f t="shared" si="4"/>
        <v>160.395</v>
      </c>
      <c r="O8" s="40">
        <v>2.0</v>
      </c>
      <c r="P8" s="25">
        <f>VLOOKUP(O8,cof!E$5:F$15,2)</f>
        <v>4</v>
      </c>
      <c r="Q8" s="39">
        <f t="shared" si="5"/>
        <v>90.8905</v>
      </c>
      <c r="R8" s="40">
        <v>2.0</v>
      </c>
      <c r="S8" s="25">
        <f>VLOOKUP(R8,cof!$E$5:$F$15,2)</f>
        <v>4</v>
      </c>
      <c r="T8" s="39">
        <f t="shared" si="6"/>
        <v>171.088</v>
      </c>
      <c r="U8" s="40"/>
      <c r="V8" s="25">
        <f>VLOOKUP(U8,cof!$E$5:$F$15,2)</f>
        <v>0</v>
      </c>
      <c r="W8" s="41">
        <v>3.0</v>
      </c>
      <c r="X8" s="33"/>
      <c r="Y8" s="33"/>
      <c r="Z8" s="33"/>
    </row>
    <row r="9" ht="15.0" customHeight="1">
      <c r="A9" s="66">
        <v>10.0</v>
      </c>
      <c r="B9" s="67" t="s">
        <v>67</v>
      </c>
      <c r="C9" s="67" t="s">
        <v>61</v>
      </c>
      <c r="D9" s="68">
        <v>97.1</v>
      </c>
      <c r="E9" s="37">
        <f t="shared" si="1"/>
        <v>6</v>
      </c>
      <c r="F9" s="37">
        <f t="shared" si="2"/>
        <v>385</v>
      </c>
      <c r="G9" s="71">
        <v>140.0</v>
      </c>
      <c r="H9" s="71">
        <v>70.0</v>
      </c>
      <c r="I9" s="71">
        <v>175.0</v>
      </c>
      <c r="J9" s="70">
        <f> VLOOKUP(D9,cof!A$1:B$365,2)</f>
        <v>1.1657</v>
      </c>
      <c r="K9" s="39">
        <f t="shared" si="3"/>
        <v>448.7945</v>
      </c>
      <c r="L9" s="40">
        <v>6.0</v>
      </c>
      <c r="M9" s="25">
        <f>VLOOKUP(L9,cof!$H$5:$I$15,2)</f>
        <v>5</v>
      </c>
      <c r="N9" s="39">
        <f t="shared" si="4"/>
        <v>163.198</v>
      </c>
      <c r="O9" s="40">
        <v>5.0</v>
      </c>
      <c r="P9" s="25">
        <f>VLOOKUP(O9,cof!E$5:F$15,2)</f>
        <v>1</v>
      </c>
      <c r="Q9" s="39">
        <f t="shared" si="5"/>
        <v>81.599</v>
      </c>
      <c r="R9" s="39"/>
      <c r="S9" s="25">
        <f>VLOOKUP(R9,cof!$E$5:$F$15,2)</f>
        <v>0</v>
      </c>
      <c r="T9" s="39">
        <f t="shared" si="6"/>
        <v>203.9975</v>
      </c>
      <c r="U9" s="39"/>
      <c r="V9" s="25">
        <f>VLOOKUP(U9,cof!$E$5:$F$15,2)</f>
        <v>0</v>
      </c>
      <c r="W9" s="41">
        <v>10.0</v>
      </c>
      <c r="X9" s="33"/>
      <c r="Y9" s="33"/>
      <c r="Z9" s="33"/>
    </row>
    <row r="10" ht="15.0" customHeight="1">
      <c r="A10" s="66">
        <v>6.0</v>
      </c>
      <c r="B10" s="67" t="s">
        <v>68</v>
      </c>
      <c r="C10" s="67" t="s">
        <v>59</v>
      </c>
      <c r="D10" s="68">
        <v>102.3</v>
      </c>
      <c r="E10" s="37">
        <f t="shared" si="1"/>
        <v>4</v>
      </c>
      <c r="F10" s="37">
        <f t="shared" si="2"/>
        <v>340</v>
      </c>
      <c r="G10" s="69">
        <v>120.0</v>
      </c>
      <c r="H10" s="69">
        <v>65.0</v>
      </c>
      <c r="I10" s="69">
        <v>155.0</v>
      </c>
      <c r="J10" s="70">
        <f> VLOOKUP(D10,cof!A$1:B$365,2)</f>
        <v>1.0952</v>
      </c>
      <c r="K10" s="39">
        <f t="shared" si="3"/>
        <v>372.368</v>
      </c>
      <c r="L10" s="40">
        <v>7.0</v>
      </c>
      <c r="M10" s="25">
        <f>VLOOKUP(L10,cof!$H$5:$I$15,2)</f>
        <v>4</v>
      </c>
      <c r="N10" s="39">
        <f t="shared" si="4"/>
        <v>131.424</v>
      </c>
      <c r="O10" s="40"/>
      <c r="P10" s="25">
        <f>VLOOKUP(O10,cof!E$5:F$15,2)</f>
        <v>0</v>
      </c>
      <c r="Q10" s="39">
        <f t="shared" si="5"/>
        <v>71.188</v>
      </c>
      <c r="R10" s="40"/>
      <c r="S10" s="25">
        <f>VLOOKUP(R10,cof!$E$5:$F$15,2)</f>
        <v>0</v>
      </c>
      <c r="T10" s="39">
        <f t="shared" si="6"/>
        <v>169.756</v>
      </c>
      <c r="U10" s="39"/>
      <c r="V10" s="25">
        <f>VLOOKUP(U10,cof!$E$5:$F$15,2)</f>
        <v>0</v>
      </c>
      <c r="W10" s="41">
        <v>6.0</v>
      </c>
      <c r="X10" s="33"/>
      <c r="Y10" s="33"/>
      <c r="Z10" s="33"/>
    </row>
    <row r="11" ht="15.0" customHeight="1">
      <c r="A11" s="66">
        <v>8.0</v>
      </c>
      <c r="B11" s="67" t="s">
        <v>69</v>
      </c>
      <c r="C11" s="67" t="s">
        <v>70</v>
      </c>
      <c r="D11" s="68">
        <v>88.7</v>
      </c>
      <c r="E11" s="37">
        <f t="shared" si="1"/>
        <v>3</v>
      </c>
      <c r="F11" s="37">
        <f t="shared" si="2"/>
        <v>310</v>
      </c>
      <c r="G11" s="69">
        <v>100.0</v>
      </c>
      <c r="H11" s="69">
        <v>75.0</v>
      </c>
      <c r="I11" s="69">
        <v>135.0</v>
      </c>
      <c r="J11" s="70">
        <f> VLOOKUP(D11,cof!A$1:B$365,2)</f>
        <v>1.31311619</v>
      </c>
      <c r="K11" s="39">
        <f t="shared" si="3"/>
        <v>407.066019</v>
      </c>
      <c r="L11" s="40">
        <v>8.0</v>
      </c>
      <c r="M11" s="25">
        <f>VLOOKUP(L11,cof!$H$5:$I$15,2)</f>
        <v>3</v>
      </c>
      <c r="N11" s="39">
        <f t="shared" si="4"/>
        <v>131.311619</v>
      </c>
      <c r="O11" s="40"/>
      <c r="P11" s="25">
        <f>VLOOKUP(O11,cof!E$5:F$15,2)</f>
        <v>0</v>
      </c>
      <c r="Q11" s="39">
        <f t="shared" si="5"/>
        <v>98.48371429</v>
      </c>
      <c r="R11" s="39"/>
      <c r="S11" s="25">
        <f>VLOOKUP(R11,cof!$E$5:$F$15,2)</f>
        <v>0</v>
      </c>
      <c r="T11" s="39">
        <f t="shared" si="6"/>
        <v>177.2706857</v>
      </c>
      <c r="U11" s="39"/>
      <c r="V11" s="25">
        <f>VLOOKUP(U11,cof!$E$5:$F$15,2)</f>
        <v>0</v>
      </c>
      <c r="W11" s="41">
        <v>8.0</v>
      </c>
      <c r="X11" s="33"/>
      <c r="Y11" s="33"/>
      <c r="Z11" s="33"/>
    </row>
    <row r="12" ht="15.0" customHeight="1">
      <c r="A12" s="66">
        <v>2.0</v>
      </c>
      <c r="B12" s="67" t="s">
        <v>71</v>
      </c>
      <c r="C12" s="67" t="s">
        <v>72</v>
      </c>
      <c r="D12" s="68">
        <v>107.8</v>
      </c>
      <c r="E12" s="37">
        <f t="shared" si="1"/>
        <v>2</v>
      </c>
      <c r="F12" s="37">
        <f t="shared" si="2"/>
        <v>300</v>
      </c>
      <c r="G12" s="69">
        <v>110.0</v>
      </c>
      <c r="H12" s="69">
        <v>60.0</v>
      </c>
      <c r="I12" s="69">
        <v>130.0</v>
      </c>
      <c r="J12" s="70">
        <f> VLOOKUP(D12,cof!A$1:B$365,2)</f>
        <v>1.0329</v>
      </c>
      <c r="K12" s="39">
        <f t="shared" si="3"/>
        <v>309.87</v>
      </c>
      <c r="L12" s="40">
        <v>9.0</v>
      </c>
      <c r="M12" s="25">
        <f>VLOOKUP(L12,cof!$H$5:$I$15,2)</f>
        <v>2</v>
      </c>
      <c r="N12" s="39">
        <f t="shared" si="4"/>
        <v>113.619</v>
      </c>
      <c r="O12" s="40"/>
      <c r="P12" s="25">
        <f>VLOOKUP(O12,cof!E$5:F$15,2)</f>
        <v>0</v>
      </c>
      <c r="Q12" s="39">
        <f t="shared" si="5"/>
        <v>61.974</v>
      </c>
      <c r="R12" s="40"/>
      <c r="S12" s="25">
        <f>VLOOKUP(R12,cof!$E$5:$F$15,2)</f>
        <v>0</v>
      </c>
      <c r="T12" s="39">
        <f t="shared" si="6"/>
        <v>134.277</v>
      </c>
      <c r="U12" s="40"/>
      <c r="V12" s="25">
        <f>VLOOKUP(U12,cof!$E$5:$F$15,2)</f>
        <v>0</v>
      </c>
      <c r="W12" s="41">
        <v>2.0</v>
      </c>
      <c r="X12" s="33"/>
      <c r="Y12" s="33"/>
      <c r="Z12" s="33"/>
    </row>
    <row r="13" ht="15.0" customHeight="1">
      <c r="A13" s="66">
        <v>9.0</v>
      </c>
      <c r="B13" s="67" t="s">
        <v>73</v>
      </c>
      <c r="C13" s="72" t="s">
        <v>74</v>
      </c>
      <c r="D13" s="68">
        <v>106.8</v>
      </c>
      <c r="E13" s="37">
        <f t="shared" si="1"/>
        <v>4</v>
      </c>
      <c r="F13" s="37">
        <f t="shared" si="2"/>
        <v>275</v>
      </c>
      <c r="G13" s="71">
        <v>0.0</v>
      </c>
      <c r="H13" s="71">
        <v>80.0</v>
      </c>
      <c r="I13" s="71">
        <v>195.0</v>
      </c>
      <c r="J13" s="70">
        <f> VLOOKUP(D13,cof!A$1:B$365,2)</f>
        <v>1.0448</v>
      </c>
      <c r="K13" s="39">
        <f t="shared" si="3"/>
        <v>287.32</v>
      </c>
      <c r="L13" s="40">
        <v>10.0</v>
      </c>
      <c r="M13" s="25">
        <f>VLOOKUP(L13,cof!$H$5:$I$15,2)</f>
        <v>1</v>
      </c>
      <c r="N13" s="39">
        <f t="shared" si="4"/>
        <v>0</v>
      </c>
      <c r="O13" s="39"/>
      <c r="P13" s="25">
        <f>VLOOKUP(O13,cof!E$5:F$15,2)</f>
        <v>0</v>
      </c>
      <c r="Q13" s="39">
        <f t="shared" si="5"/>
        <v>83.584</v>
      </c>
      <c r="R13" s="40">
        <v>5.0</v>
      </c>
      <c r="S13" s="25">
        <f>VLOOKUP(R13,cof!$E$5:$F$15,2)</f>
        <v>1</v>
      </c>
      <c r="T13" s="39">
        <f t="shared" si="6"/>
        <v>203.736</v>
      </c>
      <c r="U13" s="40">
        <v>4.0</v>
      </c>
      <c r="V13" s="25">
        <f>VLOOKUP(U13,cof!$E$5:$F$15,2)</f>
        <v>2</v>
      </c>
      <c r="W13" s="41">
        <v>9.0</v>
      </c>
      <c r="X13" s="33"/>
      <c r="Y13" s="33"/>
      <c r="Z13" s="33"/>
    </row>
    <row r="14" ht="15.0" customHeight="1">
      <c r="A14" s="46"/>
      <c r="B14" s="51"/>
      <c r="C14" s="46"/>
      <c r="D14" s="48"/>
      <c r="E14" s="37">
        <f t="shared" si="1"/>
        <v>0</v>
      </c>
      <c r="F14" s="37">
        <f t="shared" si="2"/>
        <v>0</v>
      </c>
      <c r="G14" s="49"/>
      <c r="H14" s="49"/>
      <c r="I14" s="50"/>
      <c r="J14" s="70">
        <f> VLOOKUP(D14,cof!A$1:B$365,2)</f>
        <v>0</v>
      </c>
      <c r="K14" s="39">
        <f t="shared" si="3"/>
        <v>0</v>
      </c>
      <c r="L14" s="39"/>
      <c r="M14" s="25">
        <f>VLOOKUP(L14,cof!$H$5:$I$15,2)</f>
        <v>0</v>
      </c>
      <c r="N14" s="39">
        <f t="shared" si="4"/>
        <v>0</v>
      </c>
      <c r="O14" s="39"/>
      <c r="P14" s="25">
        <f>VLOOKUP(O14,cof!E$5:F$15,2)</f>
        <v>0</v>
      </c>
      <c r="Q14" s="39">
        <f t="shared" si="5"/>
        <v>0</v>
      </c>
      <c r="R14" s="39"/>
      <c r="S14" s="25">
        <f>VLOOKUP(R14,cof!$E$5:$F$15,2)</f>
        <v>0</v>
      </c>
      <c r="T14" s="39">
        <f t="shared" si="6"/>
        <v>0</v>
      </c>
      <c r="U14" s="39"/>
      <c r="V14" s="25">
        <f>VLOOKUP(U14,cof!$E$5:$F$15,2)</f>
        <v>0</v>
      </c>
      <c r="W14" s="41">
        <v>11.0</v>
      </c>
      <c r="X14" s="33"/>
      <c r="Y14" s="33"/>
      <c r="Z14" s="33"/>
    </row>
    <row r="15" ht="15.0" customHeight="1">
      <c r="A15" s="46"/>
      <c r="B15" s="47"/>
      <c r="C15" s="46"/>
      <c r="D15" s="48"/>
      <c r="E15" s="37">
        <f t="shared" si="1"/>
        <v>0</v>
      </c>
      <c r="F15" s="37">
        <f t="shared" si="2"/>
        <v>0</v>
      </c>
      <c r="G15" s="49"/>
      <c r="H15" s="50"/>
      <c r="I15" s="49"/>
      <c r="J15" s="70">
        <f> VLOOKUP(D15,cof!A$1:B$365,2)</f>
        <v>0</v>
      </c>
      <c r="K15" s="39">
        <f t="shared" si="3"/>
        <v>0</v>
      </c>
      <c r="L15" s="39"/>
      <c r="M15" s="25">
        <f>VLOOKUP(L15,cof!$H$5:$I$15,2)</f>
        <v>0</v>
      </c>
      <c r="N15" s="39">
        <f t="shared" si="4"/>
        <v>0</v>
      </c>
      <c r="O15" s="39"/>
      <c r="P15" s="25">
        <f>VLOOKUP(O15,cof!E$5:F$15,2)</f>
        <v>0</v>
      </c>
      <c r="Q15" s="39">
        <f t="shared" si="5"/>
        <v>0</v>
      </c>
      <c r="R15" s="39"/>
      <c r="S15" s="25">
        <f>VLOOKUP(R15,cof!$E$5:$F$15,2)</f>
        <v>0</v>
      </c>
      <c r="T15" s="39">
        <f t="shared" si="6"/>
        <v>0</v>
      </c>
      <c r="U15" s="39"/>
      <c r="V15" s="25">
        <f>VLOOKUP(U15,cof!$E$5:$F$15,2)</f>
        <v>0</v>
      </c>
      <c r="W15" s="41">
        <v>12.0</v>
      </c>
      <c r="X15" s="33"/>
      <c r="Y15" s="33"/>
      <c r="Z15" s="33"/>
    </row>
    <row r="16" ht="15.0" customHeight="1">
      <c r="A16" s="52"/>
      <c r="B16" s="53"/>
      <c r="C16" s="52"/>
      <c r="D16" s="54"/>
      <c r="E16" s="37">
        <f t="shared" si="1"/>
        <v>0</v>
      </c>
      <c r="F16" s="37">
        <f t="shared" si="2"/>
        <v>0</v>
      </c>
      <c r="G16" s="49"/>
      <c r="H16" s="49"/>
      <c r="I16" s="49"/>
      <c r="J16" s="70">
        <f> VLOOKUP(D16,cof!A$1:B$365,2)</f>
        <v>0</v>
      </c>
      <c r="K16" s="39">
        <f t="shared" si="3"/>
        <v>0</v>
      </c>
      <c r="L16" s="39"/>
      <c r="M16" s="25">
        <f>VLOOKUP(L16,cof!$H$5:$I$15,2)</f>
        <v>0</v>
      </c>
      <c r="N16" s="39">
        <f t="shared" si="4"/>
        <v>0</v>
      </c>
      <c r="O16" s="39"/>
      <c r="P16" s="25">
        <f>VLOOKUP(O16,cof!E$5:F$15,2)</f>
        <v>0</v>
      </c>
      <c r="Q16" s="39">
        <f t="shared" si="5"/>
        <v>0</v>
      </c>
      <c r="R16" s="39"/>
      <c r="S16" s="25">
        <f>VLOOKUP(R16,cof!$E$5:$F$15,2)</f>
        <v>0</v>
      </c>
      <c r="T16" s="39">
        <f t="shared" si="6"/>
        <v>0</v>
      </c>
      <c r="U16" s="39"/>
      <c r="V16" s="25">
        <f>VLOOKUP(U16,cof!$E$5:$F$15,2)</f>
        <v>0</v>
      </c>
      <c r="W16" s="41">
        <v>13.0</v>
      </c>
      <c r="X16" s="33"/>
      <c r="Y16" s="33"/>
      <c r="Z16" s="33"/>
    </row>
    <row r="17" ht="15.0" customHeight="1">
      <c r="A17" s="46"/>
      <c r="B17" s="55"/>
      <c r="C17" s="46"/>
      <c r="D17" s="48"/>
      <c r="E17" s="37">
        <f t="shared" si="1"/>
        <v>0</v>
      </c>
      <c r="F17" s="37">
        <f t="shared" si="2"/>
        <v>0</v>
      </c>
      <c r="G17" s="49"/>
      <c r="H17" s="49"/>
      <c r="I17" s="49"/>
      <c r="J17" s="70">
        <f> VLOOKUP(D17,cof!A$1:B$365,2)</f>
        <v>0</v>
      </c>
      <c r="K17" s="39">
        <f t="shared" si="3"/>
        <v>0</v>
      </c>
      <c r="L17" s="39"/>
      <c r="M17" s="25">
        <f>VLOOKUP(L17,cof!$H$5:$I$15,2)</f>
        <v>0</v>
      </c>
      <c r="N17" s="39">
        <f t="shared" si="4"/>
        <v>0</v>
      </c>
      <c r="O17" s="39"/>
      <c r="P17" s="25">
        <f>VLOOKUP(O17,cof!E$5:F$15,2)</f>
        <v>0</v>
      </c>
      <c r="Q17" s="39">
        <f t="shared" si="5"/>
        <v>0</v>
      </c>
      <c r="R17" s="39"/>
      <c r="S17" s="25">
        <f>VLOOKUP(R17,cof!$E$5:$F$15,2)</f>
        <v>0</v>
      </c>
      <c r="T17" s="39">
        <f t="shared" si="6"/>
        <v>0</v>
      </c>
      <c r="U17" s="39"/>
      <c r="V17" s="25">
        <f>VLOOKUP(U17,cof!$E$5:$F$15,2)</f>
        <v>0</v>
      </c>
      <c r="W17" s="41">
        <v>14.0</v>
      </c>
      <c r="X17" s="2"/>
      <c r="Y17" s="2"/>
      <c r="Z17" s="2"/>
    </row>
    <row r="18" ht="15.0" customHeight="1">
      <c r="A18" s="46"/>
      <c r="B18" s="47"/>
      <c r="C18" s="46"/>
      <c r="D18" s="48"/>
      <c r="E18" s="37">
        <f t="shared" si="1"/>
        <v>0</v>
      </c>
      <c r="F18" s="37">
        <f t="shared" si="2"/>
        <v>0</v>
      </c>
      <c r="G18" s="49"/>
      <c r="H18" s="49"/>
      <c r="I18" s="49"/>
      <c r="J18" s="70">
        <f> VLOOKUP(D18,cof!A$1:B$365,2)</f>
        <v>0</v>
      </c>
      <c r="K18" s="39">
        <f t="shared" si="3"/>
        <v>0</v>
      </c>
      <c r="L18" s="39"/>
      <c r="M18" s="25">
        <f>VLOOKUP(L18,cof!$H$5:$I$15,2)</f>
        <v>0</v>
      </c>
      <c r="N18" s="39">
        <f t="shared" si="4"/>
        <v>0</v>
      </c>
      <c r="O18" s="39"/>
      <c r="P18" s="25">
        <f>VLOOKUP(O18,cof!E$5:F$15,2)</f>
        <v>0</v>
      </c>
      <c r="Q18" s="39">
        <f t="shared" si="5"/>
        <v>0</v>
      </c>
      <c r="R18" s="39"/>
      <c r="S18" s="25">
        <f>VLOOKUP(R18,cof!$E$5:$F$15,2)</f>
        <v>0</v>
      </c>
      <c r="T18" s="39">
        <f t="shared" si="6"/>
        <v>0</v>
      </c>
      <c r="U18" s="39"/>
      <c r="V18" s="25">
        <f>VLOOKUP(U18,cof!$E$5:$F$15,2)</f>
        <v>0</v>
      </c>
      <c r="W18" s="41">
        <v>16.0</v>
      </c>
      <c r="X18" s="2"/>
      <c r="Y18" s="2"/>
      <c r="Z18" s="2"/>
    </row>
    <row r="19" ht="15.0" customHeight="1">
      <c r="A19" s="46"/>
      <c r="B19" s="47"/>
      <c r="C19" s="46"/>
      <c r="D19" s="48"/>
      <c r="E19" s="37">
        <f t="shared" si="1"/>
        <v>0</v>
      </c>
      <c r="F19" s="37">
        <f t="shared" si="2"/>
        <v>0</v>
      </c>
      <c r="G19" s="49"/>
      <c r="H19" s="49"/>
      <c r="I19" s="49"/>
      <c r="J19" s="70">
        <f> VLOOKUP(D19,cof!A$1:B$365,2)</f>
        <v>0</v>
      </c>
      <c r="K19" s="39">
        <f t="shared" si="3"/>
        <v>0</v>
      </c>
      <c r="L19" s="39"/>
      <c r="M19" s="25">
        <f>VLOOKUP(L19,cof!$H$5:$I$15,2)</f>
        <v>0</v>
      </c>
      <c r="N19" s="39">
        <f t="shared" si="4"/>
        <v>0</v>
      </c>
      <c r="O19" s="39"/>
      <c r="P19" s="25">
        <f>VLOOKUP(O19,cof!E$5:F$15,2)</f>
        <v>0</v>
      </c>
      <c r="Q19" s="39">
        <f t="shared" si="5"/>
        <v>0</v>
      </c>
      <c r="R19" s="39"/>
      <c r="S19" s="25">
        <f>VLOOKUP(R19,cof!$E$5:$F$15,2)</f>
        <v>0</v>
      </c>
      <c r="T19" s="39">
        <f t="shared" si="6"/>
        <v>0</v>
      </c>
      <c r="U19" s="39"/>
      <c r="V19" s="25">
        <f>VLOOKUP(U19,cof!$E$5:$F$15,2)</f>
        <v>0</v>
      </c>
      <c r="W19" s="41">
        <v>17.0</v>
      </c>
      <c r="X19" s="2"/>
      <c r="Y19" s="2"/>
      <c r="Z19" s="2"/>
    </row>
    <row r="20" ht="15.0" customHeight="1">
      <c r="A20" s="46"/>
      <c r="B20" s="47"/>
      <c r="C20" s="46"/>
      <c r="D20" s="48"/>
      <c r="E20" s="37">
        <f t="shared" si="1"/>
        <v>0</v>
      </c>
      <c r="F20" s="37">
        <f t="shared" si="2"/>
        <v>0</v>
      </c>
      <c r="G20" s="49"/>
      <c r="H20" s="49"/>
      <c r="I20" s="49"/>
      <c r="J20" s="70">
        <f> VLOOKUP(D20,cof!A$1:B$365,2)</f>
        <v>0</v>
      </c>
      <c r="K20" s="39">
        <f t="shared" si="3"/>
        <v>0</v>
      </c>
      <c r="L20" s="39"/>
      <c r="M20" s="25">
        <f>VLOOKUP(L20,cof!$H$5:$I$15,2)</f>
        <v>0</v>
      </c>
      <c r="N20" s="39">
        <f t="shared" si="4"/>
        <v>0</v>
      </c>
      <c r="O20" s="39"/>
      <c r="P20" s="25">
        <f>VLOOKUP(O20,cof!E$5:F$15,2)</f>
        <v>0</v>
      </c>
      <c r="Q20" s="39">
        <f t="shared" si="5"/>
        <v>0</v>
      </c>
      <c r="R20" s="39"/>
      <c r="S20" s="25">
        <f>VLOOKUP(R20,cof!$E$5:$F$15,2)</f>
        <v>0</v>
      </c>
      <c r="T20" s="39">
        <f t="shared" si="6"/>
        <v>0</v>
      </c>
      <c r="U20" s="39"/>
      <c r="V20" s="25">
        <f>VLOOKUP(U20,cof!$E$5:$F$15,2)</f>
        <v>0</v>
      </c>
      <c r="W20" s="41">
        <v>18.0</v>
      </c>
      <c r="X20" s="2"/>
      <c r="Y20" s="2"/>
      <c r="Z20" s="2"/>
    </row>
    <row r="21" ht="15.0" customHeight="1">
      <c r="A21" s="46"/>
      <c r="B21" s="47"/>
      <c r="C21" s="46"/>
      <c r="D21" s="48"/>
      <c r="E21" s="37">
        <f t="shared" si="1"/>
        <v>0</v>
      </c>
      <c r="F21" s="37">
        <f t="shared" si="2"/>
        <v>0</v>
      </c>
      <c r="G21" s="49"/>
      <c r="H21" s="49"/>
      <c r="I21" s="49"/>
      <c r="J21" s="70">
        <f> VLOOKUP(D21,cof!A$1:B$365,2)</f>
        <v>0</v>
      </c>
      <c r="K21" s="39">
        <f t="shared" si="3"/>
        <v>0</v>
      </c>
      <c r="L21" s="39"/>
      <c r="M21" s="25">
        <f>VLOOKUP(L21,cof!$H$5:$I$15,2)</f>
        <v>0</v>
      </c>
      <c r="N21" s="39">
        <f t="shared" si="4"/>
        <v>0</v>
      </c>
      <c r="O21" s="39"/>
      <c r="P21" s="25">
        <f>VLOOKUP(O21,cof!E$5:F$15,2)</f>
        <v>0</v>
      </c>
      <c r="Q21" s="39">
        <f t="shared" si="5"/>
        <v>0</v>
      </c>
      <c r="R21" s="39"/>
      <c r="S21" s="25">
        <f>VLOOKUP(R21,cof!$E$5:$F$15,2)</f>
        <v>0</v>
      </c>
      <c r="T21" s="39">
        <f t="shared" si="6"/>
        <v>0</v>
      </c>
      <c r="U21" s="39"/>
      <c r="V21" s="25">
        <f>VLOOKUP(U21,cof!$E$5:$F$15,2)</f>
        <v>0</v>
      </c>
      <c r="W21" s="41">
        <v>19.0</v>
      </c>
      <c r="X21" s="2"/>
      <c r="Y21" s="2"/>
      <c r="Z21" s="2"/>
    </row>
    <row r="22" ht="15.0" customHeight="1">
      <c r="A22" s="46"/>
      <c r="B22" s="47"/>
      <c r="C22" s="46"/>
      <c r="D22" s="48"/>
      <c r="E22" s="37">
        <f t="shared" si="1"/>
        <v>0</v>
      </c>
      <c r="F22" s="37">
        <f t="shared" si="2"/>
        <v>0</v>
      </c>
      <c r="G22" s="49"/>
      <c r="H22" s="49"/>
      <c r="I22" s="49"/>
      <c r="J22" s="70">
        <f> VLOOKUP(D22,cof!A$1:B$365,2)</f>
        <v>0</v>
      </c>
      <c r="K22" s="39">
        <f t="shared" si="3"/>
        <v>0</v>
      </c>
      <c r="L22" s="39"/>
      <c r="M22" s="25">
        <f>VLOOKUP(L22,cof!$H$5:$I$15,2)</f>
        <v>0</v>
      </c>
      <c r="N22" s="39">
        <f t="shared" si="4"/>
        <v>0</v>
      </c>
      <c r="O22" s="39"/>
      <c r="P22" s="25">
        <f>VLOOKUP(O22,cof!E$5:F$15,2)</f>
        <v>0</v>
      </c>
      <c r="Q22" s="39">
        <f t="shared" si="5"/>
        <v>0</v>
      </c>
      <c r="R22" s="39"/>
      <c r="S22" s="25">
        <f>VLOOKUP(R22,cof!$E$5:$F$15,2)</f>
        <v>0</v>
      </c>
      <c r="T22" s="39">
        <f t="shared" si="6"/>
        <v>0</v>
      </c>
      <c r="U22" s="39"/>
      <c r="V22" s="25">
        <f>VLOOKUP(U22,cof!$E$5:$F$15,2)</f>
        <v>0</v>
      </c>
      <c r="W22" s="41">
        <v>20.0</v>
      </c>
      <c r="X22" s="2"/>
      <c r="Y22" s="2"/>
      <c r="Z22" s="2"/>
    </row>
    <row r="23" ht="15.0" customHeight="1">
      <c r="A23" s="46"/>
      <c r="B23" s="47"/>
      <c r="C23" s="46"/>
      <c r="D23" s="48"/>
      <c r="E23" s="37">
        <f t="shared" si="1"/>
        <v>0</v>
      </c>
      <c r="F23" s="37">
        <f t="shared" si="2"/>
        <v>0</v>
      </c>
      <c r="G23" s="49"/>
      <c r="H23" s="49"/>
      <c r="I23" s="49"/>
      <c r="J23" s="70">
        <f> VLOOKUP(D23,cof!A$1:B$365,2)</f>
        <v>0</v>
      </c>
      <c r="K23" s="39">
        <f t="shared" si="3"/>
        <v>0</v>
      </c>
      <c r="L23" s="39"/>
      <c r="M23" s="25">
        <f>VLOOKUP(L23,cof!$H$5:$I$15,2)</f>
        <v>0</v>
      </c>
      <c r="N23" s="39">
        <f t="shared" si="4"/>
        <v>0</v>
      </c>
      <c r="O23" s="39"/>
      <c r="P23" s="25">
        <f>VLOOKUP(O23,cof!E$5:F$15,2)</f>
        <v>0</v>
      </c>
      <c r="Q23" s="39">
        <f t="shared" si="5"/>
        <v>0</v>
      </c>
      <c r="R23" s="39"/>
      <c r="S23" s="25">
        <f>VLOOKUP(R23,cof!$E$5:$F$15,2)</f>
        <v>0</v>
      </c>
      <c r="T23" s="39">
        <f t="shared" si="6"/>
        <v>0</v>
      </c>
      <c r="U23" s="39"/>
      <c r="V23" s="25">
        <f>VLOOKUP(U23,cof!$E$5:$F$15,2)</f>
        <v>0</v>
      </c>
      <c r="W23" s="41">
        <v>21.0</v>
      </c>
      <c r="X23" s="2"/>
      <c r="Y23" s="2"/>
      <c r="Z23" s="2"/>
    </row>
    <row r="24" ht="15.0" customHeight="1">
      <c r="A24" s="46"/>
      <c r="B24" s="47"/>
      <c r="C24" s="46"/>
      <c r="D24" s="48"/>
      <c r="E24" s="37">
        <f t="shared" si="1"/>
        <v>0</v>
      </c>
      <c r="F24" s="37">
        <f t="shared" si="2"/>
        <v>0</v>
      </c>
      <c r="G24" s="49"/>
      <c r="H24" s="49"/>
      <c r="I24" s="49"/>
      <c r="J24" s="70">
        <f> VLOOKUP(D24,cof!A$1:B$365,2)</f>
        <v>0</v>
      </c>
      <c r="K24" s="39">
        <f t="shared" si="3"/>
        <v>0</v>
      </c>
      <c r="L24" s="39"/>
      <c r="M24" s="25">
        <f>VLOOKUP(L24,cof!$H$5:$I$15,2)</f>
        <v>0</v>
      </c>
      <c r="N24" s="39">
        <f t="shared" si="4"/>
        <v>0</v>
      </c>
      <c r="O24" s="39"/>
      <c r="P24" s="25">
        <f>VLOOKUP(O24,cof!E$5:F$15,2)</f>
        <v>0</v>
      </c>
      <c r="Q24" s="39">
        <f t="shared" si="5"/>
        <v>0</v>
      </c>
      <c r="R24" s="39"/>
      <c r="S24" s="25">
        <f>VLOOKUP(R24,cof!$E$5:$F$15,2)</f>
        <v>0</v>
      </c>
      <c r="T24" s="39">
        <f t="shared" si="6"/>
        <v>0</v>
      </c>
      <c r="U24" s="39"/>
      <c r="V24" s="25">
        <f>VLOOKUP(U24,cof!$E$5:$F$15,2)</f>
        <v>0</v>
      </c>
      <c r="W24" s="41">
        <v>22.0</v>
      </c>
      <c r="X24" s="2"/>
      <c r="Y24" s="2"/>
      <c r="Z24" s="2"/>
    </row>
    <row r="25" ht="15.0" customHeight="1">
      <c r="A25" s="46"/>
      <c r="B25" s="47"/>
      <c r="C25" s="46"/>
      <c r="D25" s="48"/>
      <c r="E25" s="37">
        <f t="shared" si="1"/>
        <v>0</v>
      </c>
      <c r="F25" s="37">
        <f t="shared" si="2"/>
        <v>0</v>
      </c>
      <c r="G25" s="49"/>
      <c r="H25" s="49"/>
      <c r="I25" s="49"/>
      <c r="J25" s="70">
        <f> VLOOKUP(D25,cof!A$1:B$365,2)</f>
        <v>0</v>
      </c>
      <c r="K25" s="39">
        <f t="shared" si="3"/>
        <v>0</v>
      </c>
      <c r="L25" s="39"/>
      <c r="M25" s="25">
        <f>VLOOKUP(L25,cof!$H$5:$I$15,2)</f>
        <v>0</v>
      </c>
      <c r="N25" s="39">
        <f t="shared" si="4"/>
        <v>0</v>
      </c>
      <c r="O25" s="39"/>
      <c r="P25" s="25">
        <f>VLOOKUP(O25,cof!E$5:F$15,2)</f>
        <v>0</v>
      </c>
      <c r="Q25" s="39">
        <f t="shared" si="5"/>
        <v>0</v>
      </c>
      <c r="R25" s="39"/>
      <c r="S25" s="25">
        <f>VLOOKUP(R25,cof!$E$5:$F$15,2)</f>
        <v>0</v>
      </c>
      <c r="T25" s="39">
        <f t="shared" si="6"/>
        <v>0</v>
      </c>
      <c r="U25" s="39"/>
      <c r="V25" s="25">
        <f>VLOOKUP(U25,cof!$E$5:$F$15,2)</f>
        <v>0</v>
      </c>
      <c r="W25" s="41">
        <v>23.0</v>
      </c>
      <c r="X25" s="2"/>
      <c r="Y25" s="2"/>
      <c r="Z25" s="2"/>
    </row>
    <row r="26" ht="15.0" customHeight="1">
      <c r="A26" s="46"/>
      <c r="B26" s="47"/>
      <c r="C26" s="46"/>
      <c r="D26" s="48"/>
      <c r="E26" s="37">
        <f t="shared" si="1"/>
        <v>0</v>
      </c>
      <c r="F26" s="37">
        <f t="shared" si="2"/>
        <v>0</v>
      </c>
      <c r="G26" s="49"/>
      <c r="H26" s="49"/>
      <c r="I26" s="49"/>
      <c r="J26" s="70">
        <f> VLOOKUP(D26,cof!A$1:B$365,2)</f>
        <v>0</v>
      </c>
      <c r="K26" s="39">
        <f t="shared" si="3"/>
        <v>0</v>
      </c>
      <c r="L26" s="39"/>
      <c r="M26" s="25">
        <f>VLOOKUP(L26,cof!$H$5:$I$15,2)</f>
        <v>0</v>
      </c>
      <c r="N26" s="39">
        <f t="shared" si="4"/>
        <v>0</v>
      </c>
      <c r="O26" s="39"/>
      <c r="P26" s="25">
        <f>VLOOKUP(O26,cof!E$5:F$15,2)</f>
        <v>0</v>
      </c>
      <c r="Q26" s="39">
        <f t="shared" si="5"/>
        <v>0</v>
      </c>
      <c r="R26" s="39"/>
      <c r="S26" s="25">
        <f>VLOOKUP(R26,cof!$E$5:$F$15,2)</f>
        <v>0</v>
      </c>
      <c r="T26" s="39">
        <f t="shared" si="6"/>
        <v>0</v>
      </c>
      <c r="U26" s="39"/>
      <c r="V26" s="25">
        <f>VLOOKUP(U26,cof!$E$5:$F$15,2)</f>
        <v>0</v>
      </c>
      <c r="W26" s="41">
        <v>24.0</v>
      </c>
      <c r="X26" s="2"/>
      <c r="Y26" s="2"/>
      <c r="Z26" s="2"/>
    </row>
    <row r="27" ht="15.0" customHeight="1">
      <c r="A27" s="46"/>
      <c r="B27" s="47"/>
      <c r="C27" s="46"/>
      <c r="D27" s="48"/>
      <c r="E27" s="37">
        <f t="shared" si="1"/>
        <v>0</v>
      </c>
      <c r="F27" s="37">
        <f t="shared" si="2"/>
        <v>0</v>
      </c>
      <c r="G27" s="49"/>
      <c r="H27" s="49"/>
      <c r="I27" s="49"/>
      <c r="J27" s="70">
        <f> VLOOKUP(D27,cof!A$1:B$365,2)</f>
        <v>0</v>
      </c>
      <c r="K27" s="39">
        <f t="shared" si="3"/>
        <v>0</v>
      </c>
      <c r="L27" s="39"/>
      <c r="M27" s="25">
        <f>VLOOKUP(L27,cof!$H$5:$I$15,2)</f>
        <v>0</v>
      </c>
      <c r="N27" s="39">
        <f t="shared" si="4"/>
        <v>0</v>
      </c>
      <c r="O27" s="39"/>
      <c r="P27" s="25">
        <f>VLOOKUP(O27,cof!E$5:F$15,2)</f>
        <v>0</v>
      </c>
      <c r="Q27" s="39">
        <f t="shared" si="5"/>
        <v>0</v>
      </c>
      <c r="R27" s="39"/>
      <c r="S27" s="25">
        <f>VLOOKUP(R27,cof!$E$5:$F$15,2)</f>
        <v>0</v>
      </c>
      <c r="T27" s="39">
        <f t="shared" si="6"/>
        <v>0</v>
      </c>
      <c r="U27" s="39"/>
      <c r="V27" s="25">
        <f>VLOOKUP(U27,cof!$E$5:$F$15,2)</f>
        <v>0</v>
      </c>
      <c r="W27" s="41">
        <v>25.0</v>
      </c>
      <c r="X27" s="2"/>
      <c r="Y27" s="2"/>
      <c r="Z27" s="2"/>
    </row>
    <row r="28" ht="15.0" customHeight="1">
      <c r="A28" s="46"/>
      <c r="B28" s="47"/>
      <c r="C28" s="46"/>
      <c r="D28" s="48"/>
      <c r="E28" s="37">
        <f t="shared" si="1"/>
        <v>0</v>
      </c>
      <c r="F28" s="37">
        <f t="shared" si="2"/>
        <v>0</v>
      </c>
      <c r="G28" s="49"/>
      <c r="H28" s="49"/>
      <c r="I28" s="49"/>
      <c r="J28" s="70">
        <f> VLOOKUP(D28,cof!A$1:B$365,2)</f>
        <v>0</v>
      </c>
      <c r="K28" s="39">
        <f t="shared" si="3"/>
        <v>0</v>
      </c>
      <c r="L28" s="39"/>
      <c r="M28" s="25">
        <f>VLOOKUP(L28,cof!$H$5:$I$15,2)</f>
        <v>0</v>
      </c>
      <c r="N28" s="39">
        <f t="shared" si="4"/>
        <v>0</v>
      </c>
      <c r="O28" s="39"/>
      <c r="P28" s="25">
        <f>VLOOKUP(O28,cof!E$5:F$15,2)</f>
        <v>0</v>
      </c>
      <c r="Q28" s="39">
        <f t="shared" si="5"/>
        <v>0</v>
      </c>
      <c r="R28" s="39"/>
      <c r="S28" s="25">
        <f>VLOOKUP(R28,cof!$E$5:$F$15,2)</f>
        <v>0</v>
      </c>
      <c r="T28" s="39">
        <f t="shared" si="6"/>
        <v>0</v>
      </c>
      <c r="U28" s="39"/>
      <c r="V28" s="25">
        <f>VLOOKUP(U28,cof!$E$5:$F$15,2)</f>
        <v>0</v>
      </c>
      <c r="W28" s="41">
        <v>26.0</v>
      </c>
      <c r="X28" s="2"/>
      <c r="Y28" s="2"/>
      <c r="Z28" s="2"/>
    </row>
    <row r="29" ht="15.0" customHeight="1">
      <c r="A29" s="46"/>
      <c r="B29" s="47"/>
      <c r="C29" s="46"/>
      <c r="D29" s="48"/>
      <c r="E29" s="37">
        <f t="shared" si="1"/>
        <v>0</v>
      </c>
      <c r="F29" s="37">
        <f t="shared" si="2"/>
        <v>0</v>
      </c>
      <c r="G29" s="49"/>
      <c r="H29" s="37"/>
      <c r="I29" s="56"/>
      <c r="J29" s="70">
        <f> VLOOKUP(D29,cof!A$1:B$365,2)</f>
        <v>0</v>
      </c>
      <c r="K29" s="39">
        <f t="shared" si="3"/>
        <v>0</v>
      </c>
      <c r="L29" s="39"/>
      <c r="M29" s="25">
        <f>VLOOKUP(L29,cof!$H$5:$I$15,2)</f>
        <v>0</v>
      </c>
      <c r="N29" s="39">
        <f t="shared" si="4"/>
        <v>0</v>
      </c>
      <c r="O29" s="39"/>
      <c r="P29" s="25">
        <f>VLOOKUP(O29,cof!E$5:F$15,2)</f>
        <v>0</v>
      </c>
      <c r="Q29" s="39">
        <f t="shared" si="5"/>
        <v>0</v>
      </c>
      <c r="R29" s="39"/>
      <c r="S29" s="25">
        <f>VLOOKUP(R29,cof!$E$5:$F$15,2)</f>
        <v>0</v>
      </c>
      <c r="T29" s="39">
        <f t="shared" si="6"/>
        <v>0</v>
      </c>
      <c r="U29" s="39"/>
      <c r="V29" s="25">
        <f>VLOOKUP(U29,cof!$E$5:$F$15,2)</f>
        <v>0</v>
      </c>
      <c r="W29" s="41">
        <v>15.0</v>
      </c>
      <c r="X29" s="2"/>
      <c r="Y29" s="2"/>
      <c r="Z29" s="2"/>
    </row>
    <row r="30" ht="15.0" customHeight="1">
      <c r="A30" s="39"/>
      <c r="B30" s="57"/>
      <c r="C30" s="39"/>
      <c r="D30" s="56"/>
      <c r="E30" s="37">
        <f t="shared" si="1"/>
        <v>0</v>
      </c>
      <c r="F30" s="56">
        <f t="shared" si="2"/>
        <v>0</v>
      </c>
      <c r="G30" s="56"/>
      <c r="H30" s="37"/>
      <c r="I30" s="56"/>
      <c r="J30" s="70">
        <f> VLOOKUP(D30,cof!A$1:B$365,2)</f>
        <v>0</v>
      </c>
      <c r="K30" s="39">
        <f t="shared" si="3"/>
        <v>0</v>
      </c>
      <c r="L30" s="39"/>
      <c r="M30" s="25">
        <f>VLOOKUP(L30,cof!$H$5:$I$15,2)</f>
        <v>0</v>
      </c>
      <c r="N30" s="39">
        <f t="shared" si="4"/>
        <v>0</v>
      </c>
      <c r="O30" s="39"/>
      <c r="P30" s="25">
        <f>VLOOKUP(O30,cof!E$5:F$15,2)</f>
        <v>0</v>
      </c>
      <c r="Q30" s="39">
        <f t="shared" si="5"/>
        <v>0</v>
      </c>
      <c r="R30" s="39"/>
      <c r="S30" s="25">
        <f>VLOOKUP(R30,cof!$E$5:$F$15,2)</f>
        <v>0</v>
      </c>
      <c r="T30" s="39">
        <f t="shared" si="6"/>
        <v>0</v>
      </c>
      <c r="U30" s="39"/>
      <c r="V30" s="25">
        <f>VLOOKUP(U30,cof!$E$5:$F$15,2)</f>
        <v>0</v>
      </c>
      <c r="W30" s="41">
        <v>27.0</v>
      </c>
      <c r="X30" s="2"/>
      <c r="Y30" s="2"/>
      <c r="Z30" s="2"/>
    </row>
    <row r="31" ht="15.0" customHeight="1">
      <c r="A31" s="39"/>
      <c r="B31" s="57"/>
      <c r="C31" s="39"/>
      <c r="D31" s="56"/>
      <c r="E31" s="37">
        <f t="shared" si="1"/>
        <v>0</v>
      </c>
      <c r="F31" s="56">
        <f t="shared" si="2"/>
        <v>0</v>
      </c>
      <c r="G31" s="56"/>
      <c r="H31" s="37"/>
      <c r="I31" s="56"/>
      <c r="J31" s="70">
        <f> VLOOKUP(D31,cof!A$1:B$365,2)</f>
        <v>0</v>
      </c>
      <c r="K31" s="39">
        <f t="shared" si="3"/>
        <v>0</v>
      </c>
      <c r="L31" s="39"/>
      <c r="M31" s="25">
        <f>VLOOKUP(L31,cof!$H$5:$I$15,2)</f>
        <v>0</v>
      </c>
      <c r="N31" s="39">
        <f t="shared" si="4"/>
        <v>0</v>
      </c>
      <c r="O31" s="39"/>
      <c r="P31" s="25">
        <f>VLOOKUP(O31,cof!E$5:F$15,2)</f>
        <v>0</v>
      </c>
      <c r="Q31" s="39">
        <f t="shared" si="5"/>
        <v>0</v>
      </c>
      <c r="R31" s="39"/>
      <c r="S31" s="25">
        <f>VLOOKUP(R31,cof!$E$5:$F$15,2)</f>
        <v>0</v>
      </c>
      <c r="T31" s="39">
        <f t="shared" si="6"/>
        <v>0</v>
      </c>
      <c r="U31" s="39"/>
      <c r="V31" s="25">
        <f>VLOOKUP(U31,cof!$E$5:$F$15,2)</f>
        <v>0</v>
      </c>
      <c r="W31" s="41">
        <v>28.0</v>
      </c>
      <c r="X31" s="2"/>
      <c r="Y31" s="2"/>
      <c r="Z31" s="2"/>
    </row>
    <row r="32" ht="15.0" customHeight="1">
      <c r="A32" s="39"/>
      <c r="B32" s="57"/>
      <c r="C32" s="39"/>
      <c r="D32" s="56"/>
      <c r="E32" s="37">
        <f t="shared" si="1"/>
        <v>0</v>
      </c>
      <c r="F32" s="56">
        <f t="shared" si="2"/>
        <v>0</v>
      </c>
      <c r="G32" s="56"/>
      <c r="H32" s="37"/>
      <c r="I32" s="56"/>
      <c r="J32" s="70">
        <f> VLOOKUP(D32,cof!A$1:B$365,2)</f>
        <v>0</v>
      </c>
      <c r="K32" s="39">
        <f t="shared" si="3"/>
        <v>0</v>
      </c>
      <c r="L32" s="39"/>
      <c r="M32" s="25">
        <f>VLOOKUP(L32,cof!$H$5:$I$15,2)</f>
        <v>0</v>
      </c>
      <c r="N32" s="39">
        <f t="shared" si="4"/>
        <v>0</v>
      </c>
      <c r="O32" s="39"/>
      <c r="P32" s="25">
        <f>VLOOKUP(O32,cof!E$5:F$15,2)</f>
        <v>0</v>
      </c>
      <c r="Q32" s="39">
        <f t="shared" si="5"/>
        <v>0</v>
      </c>
      <c r="R32" s="39"/>
      <c r="S32" s="25">
        <f>VLOOKUP(R32,cof!$E$5:$F$15,2)</f>
        <v>0</v>
      </c>
      <c r="T32" s="39">
        <f t="shared" si="6"/>
        <v>0</v>
      </c>
      <c r="U32" s="39"/>
      <c r="V32" s="25">
        <f>VLOOKUP(U32,cof!$E$5:$F$15,2)</f>
        <v>0</v>
      </c>
      <c r="W32" s="41">
        <v>29.0</v>
      </c>
      <c r="X32" s="2"/>
      <c r="Y32" s="2"/>
      <c r="Z32" s="2"/>
    </row>
    <row r="33" ht="15.0" customHeight="1">
      <c r="A33" s="39"/>
      <c r="B33" s="57"/>
      <c r="C33" s="39"/>
      <c r="D33" s="56"/>
      <c r="E33" s="37">
        <f t="shared" si="1"/>
        <v>0</v>
      </c>
      <c r="F33" s="56">
        <f t="shared" si="2"/>
        <v>0</v>
      </c>
      <c r="G33" s="56"/>
      <c r="H33" s="37"/>
      <c r="I33" s="56"/>
      <c r="J33" s="70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25">
        <f>VLOOKUP(O33,cof!E$5:F$15,2)</f>
        <v>0</v>
      </c>
      <c r="Q33" s="39">
        <f t="shared" si="5"/>
        <v>0</v>
      </c>
      <c r="R33" s="39"/>
      <c r="S33" s="25">
        <f>VLOOKUP(R33,cof!$E$5:$F$15,2)</f>
        <v>0</v>
      </c>
      <c r="T33" s="39">
        <f t="shared" si="6"/>
        <v>0</v>
      </c>
      <c r="U33" s="39"/>
      <c r="V33" s="25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56">
        <f t="shared" si="2"/>
        <v>0</v>
      </c>
      <c r="G34" s="56"/>
      <c r="H34" s="37"/>
      <c r="I34" s="56"/>
      <c r="J34" s="70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25">
        <f>VLOOKUP(O34,cof!E$5:F$15,2)</f>
        <v>0</v>
      </c>
      <c r="Q34" s="39">
        <f t="shared" si="5"/>
        <v>0</v>
      </c>
      <c r="R34" s="39"/>
      <c r="S34" s="25">
        <f>VLOOKUP(R34,cof!$E$5:$F$15,2)</f>
        <v>0</v>
      </c>
      <c r="T34" s="39">
        <f t="shared" si="6"/>
        <v>0</v>
      </c>
      <c r="U34" s="39"/>
      <c r="V34" s="25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56">
        <f t="shared" si="2"/>
        <v>0</v>
      </c>
      <c r="G35" s="56"/>
      <c r="H35" s="37"/>
      <c r="I35" s="56"/>
      <c r="J35" s="70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25">
        <f>VLOOKUP(O35,cof!E$5:F$15,2)</f>
        <v>0</v>
      </c>
      <c r="Q35" s="39">
        <f t="shared" si="5"/>
        <v>0</v>
      </c>
      <c r="R35" s="39"/>
      <c r="S35" s="25">
        <f>VLOOKUP(R35,cof!$E$5:$F$15,2)</f>
        <v>0</v>
      </c>
      <c r="T35" s="39">
        <f t="shared" si="6"/>
        <v>0</v>
      </c>
      <c r="U35" s="39"/>
      <c r="V35" s="25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56">
        <f t="shared" si="2"/>
        <v>0</v>
      </c>
      <c r="G36" s="56"/>
      <c r="H36" s="37"/>
      <c r="I36" s="56"/>
      <c r="J36" s="70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25">
        <f>VLOOKUP(O36,cof!E$5:F$15,2)</f>
        <v>0</v>
      </c>
      <c r="Q36" s="39">
        <f t="shared" si="5"/>
        <v>0</v>
      </c>
      <c r="R36" s="39"/>
      <c r="S36" s="25">
        <f>VLOOKUP(R36,cof!$E$5:$F$15,2)</f>
        <v>0</v>
      </c>
      <c r="T36" s="39">
        <f t="shared" si="6"/>
        <v>0</v>
      </c>
      <c r="U36" s="39"/>
      <c r="V36" s="25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56">
        <f t="shared" si="2"/>
        <v>0</v>
      </c>
      <c r="G37" s="56"/>
      <c r="H37" s="37"/>
      <c r="I37" s="56"/>
      <c r="J37" s="70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25">
        <f>VLOOKUP(O37,cof!E$5:F$15,2)</f>
        <v>0</v>
      </c>
      <c r="Q37" s="39">
        <f t="shared" si="5"/>
        <v>0</v>
      </c>
      <c r="R37" s="39"/>
      <c r="S37" s="25">
        <f>VLOOKUP(R37,cof!$E$5:$F$15,2)</f>
        <v>0</v>
      </c>
      <c r="T37" s="39">
        <f t="shared" si="6"/>
        <v>0</v>
      </c>
      <c r="U37" s="39"/>
      <c r="V37" s="25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56">
        <f t="shared" si="2"/>
        <v>0</v>
      </c>
      <c r="G38" s="56"/>
      <c r="H38" s="37"/>
      <c r="I38" s="56"/>
      <c r="J38" s="70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25">
        <f>VLOOKUP(O38,cof!E$5:F$15,2)</f>
        <v>0</v>
      </c>
      <c r="Q38" s="39">
        <f t="shared" si="5"/>
        <v>0</v>
      </c>
      <c r="R38" s="39"/>
      <c r="S38" s="25">
        <f>VLOOKUP(R38,cof!$E$5:$F$15,2)</f>
        <v>0</v>
      </c>
      <c r="T38" s="39">
        <f t="shared" si="6"/>
        <v>0</v>
      </c>
      <c r="U38" s="39"/>
      <c r="V38" s="25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56">
        <f t="shared" si="2"/>
        <v>0</v>
      </c>
      <c r="G39" s="56"/>
      <c r="H39" s="37"/>
      <c r="I39" s="56"/>
      <c r="J39" s="70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25">
        <f>VLOOKUP(O39,cof!E$5:F$15,2)</f>
        <v>0</v>
      </c>
      <c r="Q39" s="39">
        <f t="shared" si="5"/>
        <v>0</v>
      </c>
      <c r="R39" s="39"/>
      <c r="S39" s="25">
        <f>VLOOKUP(R39,cof!$E$5:$F$15,2)</f>
        <v>0</v>
      </c>
      <c r="T39" s="39">
        <f t="shared" si="6"/>
        <v>0</v>
      </c>
      <c r="U39" s="39"/>
      <c r="V39" s="25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56">
        <f t="shared" si="2"/>
        <v>0</v>
      </c>
      <c r="G40" s="56"/>
      <c r="H40" s="37"/>
      <c r="I40" s="56"/>
      <c r="J40" s="70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25">
        <f>VLOOKUP(O40,cof!E$5:F$15,2)</f>
        <v>0</v>
      </c>
      <c r="Q40" s="39">
        <f t="shared" si="5"/>
        <v>0</v>
      </c>
      <c r="R40" s="39"/>
      <c r="S40" s="25">
        <f>VLOOKUP(R40,cof!$E$5:$F$15,2)</f>
        <v>0</v>
      </c>
      <c r="T40" s="39">
        <f t="shared" si="6"/>
        <v>0</v>
      </c>
      <c r="U40" s="39"/>
      <c r="V40" s="25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56">
        <f t="shared" si="2"/>
        <v>0</v>
      </c>
      <c r="G41" s="56"/>
      <c r="H41" s="37"/>
      <c r="I41" s="56"/>
      <c r="J41" s="70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25">
        <f>VLOOKUP(O41,cof!E$5:F$15,2)</f>
        <v>0</v>
      </c>
      <c r="Q41" s="39">
        <f t="shared" si="5"/>
        <v>0</v>
      </c>
      <c r="R41" s="39"/>
      <c r="S41" s="25">
        <f>VLOOKUP(R41,cof!$E$5:$F$15,2)</f>
        <v>0</v>
      </c>
      <c r="T41" s="39">
        <f t="shared" si="6"/>
        <v>0</v>
      </c>
      <c r="U41" s="39"/>
      <c r="V41" s="25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56">
        <f t="shared" si="2"/>
        <v>0</v>
      </c>
      <c r="G42" s="56"/>
      <c r="H42" s="37"/>
      <c r="I42" s="56"/>
      <c r="J42" s="70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25">
        <f>VLOOKUP(O42,cof!E$5:F$15,2)</f>
        <v>0</v>
      </c>
      <c r="Q42" s="39">
        <f t="shared" si="5"/>
        <v>0</v>
      </c>
      <c r="R42" s="39"/>
      <c r="S42" s="25">
        <f>VLOOKUP(R42,cof!$E$5:$F$15,2)</f>
        <v>0</v>
      </c>
      <c r="T42" s="39">
        <f t="shared" si="6"/>
        <v>0</v>
      </c>
      <c r="U42" s="39"/>
      <c r="V42" s="25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56">
        <f t="shared" si="2"/>
        <v>0</v>
      </c>
      <c r="G43" s="56"/>
      <c r="H43" s="37"/>
      <c r="I43" s="56"/>
      <c r="J43" s="70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25">
        <f>VLOOKUP(O43,cof!E$5:F$15,2)</f>
        <v>0</v>
      </c>
      <c r="Q43" s="39">
        <f t="shared" si="5"/>
        <v>0</v>
      </c>
      <c r="R43" s="39"/>
      <c r="S43" s="25">
        <f>VLOOKUP(R43,cof!$E$5:$F$15,2)</f>
        <v>0</v>
      </c>
      <c r="T43" s="39">
        <f t="shared" si="6"/>
        <v>0</v>
      </c>
      <c r="U43" s="39"/>
      <c r="V43" s="25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56">
        <f t="shared" si="2"/>
        <v>0</v>
      </c>
      <c r="G44" s="56"/>
      <c r="H44" s="37"/>
      <c r="I44" s="56"/>
      <c r="J44" s="70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25">
        <f>VLOOKUP(O44,cof!E$5:F$15,2)</f>
        <v>0</v>
      </c>
      <c r="Q44" s="39">
        <f t="shared" si="5"/>
        <v>0</v>
      </c>
      <c r="R44" s="39"/>
      <c r="S44" s="25">
        <f>VLOOKUP(R44,cof!$E$5:$F$15,2)</f>
        <v>0</v>
      </c>
      <c r="T44" s="39">
        <f t="shared" si="6"/>
        <v>0</v>
      </c>
      <c r="U44" s="39"/>
      <c r="V44" s="25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56">
        <f t="shared" si="2"/>
        <v>0</v>
      </c>
      <c r="G45" s="56"/>
      <c r="H45" s="37"/>
      <c r="I45" s="56"/>
      <c r="J45" s="70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25">
        <f>VLOOKUP(O45,cof!E$5:F$15,2)</f>
        <v>0</v>
      </c>
      <c r="Q45" s="39">
        <f t="shared" si="5"/>
        <v>0</v>
      </c>
      <c r="R45" s="39"/>
      <c r="S45" s="25">
        <f>VLOOKUP(R45,cof!$E$5:$F$15,2)</f>
        <v>0</v>
      </c>
      <c r="T45" s="39">
        <f t="shared" si="6"/>
        <v>0</v>
      </c>
      <c r="U45" s="39"/>
      <c r="V45" s="25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56">
        <f t="shared" si="2"/>
        <v>0</v>
      </c>
      <c r="G46" s="56"/>
      <c r="H46" s="37"/>
      <c r="I46" s="56"/>
      <c r="J46" s="70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25">
        <f>VLOOKUP(O46,cof!E$5:F$15,2)</f>
        <v>0</v>
      </c>
      <c r="Q46" s="39">
        <f t="shared" si="5"/>
        <v>0</v>
      </c>
      <c r="R46" s="39"/>
      <c r="S46" s="25">
        <f>VLOOKUP(R46,cof!$E$5:$F$15,2)</f>
        <v>0</v>
      </c>
      <c r="T46" s="39">
        <f t="shared" si="6"/>
        <v>0</v>
      </c>
      <c r="U46" s="39"/>
      <c r="V46" s="25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56">
        <f t="shared" si="2"/>
        <v>0</v>
      </c>
      <c r="G47" s="56"/>
      <c r="H47" s="37"/>
      <c r="I47" s="56"/>
      <c r="J47" s="70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25">
        <f>VLOOKUP(O47,cof!E$5:F$15,2)</f>
        <v>0</v>
      </c>
      <c r="Q47" s="39">
        <f t="shared" si="5"/>
        <v>0</v>
      </c>
      <c r="R47" s="39"/>
      <c r="S47" s="25">
        <f>VLOOKUP(R47,cof!$E$5:$F$15,2)</f>
        <v>0</v>
      </c>
      <c r="T47" s="39">
        <f t="shared" si="6"/>
        <v>0</v>
      </c>
      <c r="U47" s="39"/>
      <c r="V47" s="25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56">
        <f t="shared" si="2"/>
        <v>0</v>
      </c>
      <c r="G48" s="56"/>
      <c r="H48" s="37"/>
      <c r="I48" s="56"/>
      <c r="J48" s="70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25">
        <f>VLOOKUP(O48,cof!E$5:F$15,2)</f>
        <v>0</v>
      </c>
      <c r="Q48" s="39">
        <f t="shared" si="5"/>
        <v>0</v>
      </c>
      <c r="R48" s="39"/>
      <c r="S48" s="25">
        <f>VLOOKUP(R48,cof!$E$5:$F$15,2)</f>
        <v>0</v>
      </c>
      <c r="T48" s="39">
        <f t="shared" si="6"/>
        <v>0</v>
      </c>
      <c r="U48" s="39"/>
      <c r="V48" s="25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56">
        <f t="shared" si="2"/>
        <v>0</v>
      </c>
      <c r="G49" s="56"/>
      <c r="H49" s="37"/>
      <c r="I49" s="56"/>
      <c r="J49" s="70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25">
        <f>VLOOKUP(O49,cof!E$5:F$15,2)</f>
        <v>0</v>
      </c>
      <c r="Q49" s="39">
        <f t="shared" si="5"/>
        <v>0</v>
      </c>
      <c r="R49" s="39"/>
      <c r="S49" s="25">
        <f>VLOOKUP(R49,cof!$E$5:$F$15,2)</f>
        <v>0</v>
      </c>
      <c r="T49" s="39">
        <f t="shared" si="6"/>
        <v>0</v>
      </c>
      <c r="U49" s="39"/>
      <c r="V49" s="25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56">
        <f t="shared" si="2"/>
        <v>0</v>
      </c>
      <c r="G50" s="56"/>
      <c r="H50" s="37"/>
      <c r="I50" s="56"/>
      <c r="J50" s="70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25">
        <f>VLOOKUP(O50,cof!E$5:F$15,2)</f>
        <v>0</v>
      </c>
      <c r="Q50" s="39">
        <f t="shared" si="5"/>
        <v>0</v>
      </c>
      <c r="R50" s="39"/>
      <c r="S50" s="25">
        <f>VLOOKUP(R50,cof!$E$5:$F$15,2)</f>
        <v>0</v>
      </c>
      <c r="T50" s="39">
        <f t="shared" si="6"/>
        <v>0</v>
      </c>
      <c r="U50" s="39"/>
      <c r="V50" s="25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56">
        <f t="shared" si="2"/>
        <v>0</v>
      </c>
      <c r="G51" s="56"/>
      <c r="H51" s="37"/>
      <c r="I51" s="56"/>
      <c r="J51" s="70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25">
        <f>VLOOKUP(O51,cof!E$5:F$15,2)</f>
        <v>0</v>
      </c>
      <c r="Q51" s="39">
        <f t="shared" si="5"/>
        <v>0</v>
      </c>
      <c r="R51" s="39"/>
      <c r="S51" s="25">
        <f>VLOOKUP(R51,cof!$E$5:$F$15,2)</f>
        <v>0</v>
      </c>
      <c r="T51" s="39">
        <f t="shared" si="6"/>
        <v>0</v>
      </c>
      <c r="U51" s="39"/>
      <c r="V51" s="25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56">
        <f t="shared" si="2"/>
        <v>0</v>
      </c>
      <c r="G52" s="56"/>
      <c r="H52" s="37"/>
      <c r="I52" s="56"/>
      <c r="J52" s="70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25">
        <f>VLOOKUP(O52,cof!E$5:F$15,2)</f>
        <v>0</v>
      </c>
      <c r="Q52" s="39">
        <f t="shared" si="5"/>
        <v>0</v>
      </c>
      <c r="R52" s="39"/>
      <c r="S52" s="25">
        <f>VLOOKUP(R52,cof!$E$5:$F$15,2)</f>
        <v>0</v>
      </c>
      <c r="T52" s="39">
        <f t="shared" si="6"/>
        <v>0</v>
      </c>
      <c r="U52" s="39"/>
      <c r="V52" s="25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56">
        <f t="shared" si="2"/>
        <v>0</v>
      </c>
      <c r="G53" s="56"/>
      <c r="H53" s="37"/>
      <c r="I53" s="56"/>
      <c r="J53" s="70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25">
        <f>VLOOKUP(O53,cof!E$5:F$15,2)</f>
        <v>0</v>
      </c>
      <c r="Q53" s="39">
        <f t="shared" si="5"/>
        <v>0</v>
      </c>
      <c r="R53" s="39"/>
      <c r="S53" s="25">
        <f>VLOOKUP(R53,cof!$E$5:$F$15,2)</f>
        <v>0</v>
      </c>
      <c r="T53" s="39">
        <f t="shared" si="6"/>
        <v>0</v>
      </c>
      <c r="U53" s="39"/>
      <c r="V53" s="25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59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1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75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62">
        <v>111.0</v>
      </c>
      <c r="B4" s="63" t="s">
        <v>76</v>
      </c>
      <c r="C4" s="63" t="s">
        <v>59</v>
      </c>
      <c r="D4" s="64">
        <v>119.7</v>
      </c>
      <c r="E4" s="25">
        <f t="shared" ref="E4:E53" si="1">(P4+S4+V4+M4)</f>
        <v>26</v>
      </c>
      <c r="F4" s="25">
        <f t="shared" ref="F4:F53" si="2">(G4+H4+I4)</f>
        <v>710</v>
      </c>
      <c r="G4" s="65">
        <v>295.0</v>
      </c>
      <c r="H4" s="65">
        <v>120.0</v>
      </c>
      <c r="I4" s="65">
        <v>295.0</v>
      </c>
      <c r="J4" s="29">
        <f> VLOOKUP(D4,cof!A$1:B$365,2)</f>
        <v>0.9115</v>
      </c>
      <c r="K4" s="30">
        <f t="shared" ref="K4:K53" si="3">(J4*F4)</f>
        <v>647.165</v>
      </c>
      <c r="L4" s="31">
        <v>1.0</v>
      </c>
      <c r="M4" s="25">
        <f>VLOOKUP(L4,cof!$H$5:$I$15,2)</f>
        <v>12</v>
      </c>
      <c r="N4" s="30">
        <f t="shared" ref="N4:N53" si="4">(J4*G4)</f>
        <v>268.8925</v>
      </c>
      <c r="O4" s="31">
        <v>1.0</v>
      </c>
      <c r="P4" s="25">
        <f>VLOOKUP(O4,cof!E$5:F$15,2)</f>
        <v>6</v>
      </c>
      <c r="Q4" s="30">
        <f t="shared" ref="Q4:Q53" si="5">(J4*H4)</f>
        <v>109.38</v>
      </c>
      <c r="R4" s="31">
        <v>4.0</v>
      </c>
      <c r="S4" s="25">
        <f>VLOOKUP(R4,cof!$E$5:$F$15,2)</f>
        <v>2</v>
      </c>
      <c r="T4" s="30">
        <f t="shared" ref="T4:T53" si="6">(J4*I4)</f>
        <v>268.8925</v>
      </c>
      <c r="U4" s="31">
        <v>1.0</v>
      </c>
      <c r="V4" s="25">
        <f>VLOOKUP(U4,cof!$E$5:$F$15,2)</f>
        <v>6</v>
      </c>
      <c r="W4" s="32">
        <v>11.0</v>
      </c>
      <c r="X4" s="33"/>
      <c r="Y4" s="33"/>
      <c r="Z4" s="33"/>
    </row>
    <row r="5" ht="15.0" customHeight="1">
      <c r="A5" s="66">
        <v>107.0</v>
      </c>
      <c r="B5" s="67" t="s">
        <v>77</v>
      </c>
      <c r="C5" s="67" t="s">
        <v>78</v>
      </c>
      <c r="D5" s="68">
        <v>119.2</v>
      </c>
      <c r="E5" s="37">
        <f t="shared" si="1"/>
        <v>18</v>
      </c>
      <c r="F5" s="37">
        <f t="shared" si="2"/>
        <v>665</v>
      </c>
      <c r="G5" s="71">
        <v>285.0</v>
      </c>
      <c r="H5" s="71">
        <v>100.0</v>
      </c>
      <c r="I5" s="71">
        <v>280.0</v>
      </c>
      <c r="J5" s="29">
        <f> VLOOKUP(D5,cof!A$1:B$365,2)</f>
        <v>0.9115</v>
      </c>
      <c r="K5" s="39">
        <f t="shared" si="3"/>
        <v>606.1475</v>
      </c>
      <c r="L5" s="40">
        <v>2.0</v>
      </c>
      <c r="M5" s="25">
        <f>VLOOKUP(L5,cof!$H$5:$I$15,2)</f>
        <v>10</v>
      </c>
      <c r="N5" s="39">
        <f t="shared" si="4"/>
        <v>259.7775</v>
      </c>
      <c r="O5" s="40">
        <v>2.0</v>
      </c>
      <c r="P5" s="37">
        <f>VLOOKUP(O5,cof!E$5:F$15,2)</f>
        <v>4</v>
      </c>
      <c r="Q5" s="39">
        <f t="shared" si="5"/>
        <v>91.15</v>
      </c>
      <c r="R5" s="39"/>
      <c r="S5" s="25">
        <f>VLOOKUP(R5,cof!$E$5:$F$15,2)</f>
        <v>0</v>
      </c>
      <c r="T5" s="39">
        <f t="shared" si="6"/>
        <v>255.22</v>
      </c>
      <c r="U5" s="40">
        <v>2.0</v>
      </c>
      <c r="V5" s="25">
        <f>VLOOKUP(U5,cof!$E$5:$F$15,2)</f>
        <v>4</v>
      </c>
      <c r="W5" s="41">
        <v>7.0</v>
      </c>
      <c r="X5" s="33"/>
      <c r="Y5" s="33"/>
      <c r="Z5" s="33"/>
    </row>
    <row r="6" ht="15.0" customHeight="1">
      <c r="A6" s="66">
        <v>106.0</v>
      </c>
      <c r="B6" s="67" t="s">
        <v>79</v>
      </c>
      <c r="C6" s="67" t="s">
        <v>61</v>
      </c>
      <c r="D6" s="68">
        <v>119.5</v>
      </c>
      <c r="E6" s="37">
        <f t="shared" si="1"/>
        <v>17</v>
      </c>
      <c r="F6" s="37">
        <f t="shared" si="2"/>
        <v>650</v>
      </c>
      <c r="G6" s="69">
        <v>260.0</v>
      </c>
      <c r="H6" s="69">
        <v>120.0</v>
      </c>
      <c r="I6" s="69">
        <v>270.0</v>
      </c>
      <c r="J6" s="29">
        <f> VLOOKUP(D6,cof!A$1:B$365,2)</f>
        <v>0.9115</v>
      </c>
      <c r="K6" s="39">
        <f t="shared" si="3"/>
        <v>592.475</v>
      </c>
      <c r="L6" s="40">
        <v>3.0</v>
      </c>
      <c r="M6" s="25">
        <f>VLOOKUP(L6,cof!$H$5:$I$15,2)</f>
        <v>8</v>
      </c>
      <c r="N6" s="39">
        <f t="shared" si="4"/>
        <v>236.99</v>
      </c>
      <c r="O6" s="40">
        <v>3.0</v>
      </c>
      <c r="P6" s="37">
        <f>VLOOKUP(O6,cof!E$5:F$15,2)</f>
        <v>3</v>
      </c>
      <c r="Q6" s="39">
        <f t="shared" si="5"/>
        <v>109.38</v>
      </c>
      <c r="R6" s="40">
        <v>3.0</v>
      </c>
      <c r="S6" s="25">
        <f>VLOOKUP(R6,cof!$E$5:$F$15,2)</f>
        <v>3</v>
      </c>
      <c r="T6" s="39">
        <f t="shared" si="6"/>
        <v>246.105</v>
      </c>
      <c r="U6" s="40">
        <v>3.0</v>
      </c>
      <c r="V6" s="25">
        <f>VLOOKUP(U6,cof!$E$5:$F$15,2)</f>
        <v>3</v>
      </c>
      <c r="W6" s="41">
        <v>6.0</v>
      </c>
      <c r="X6" s="33"/>
      <c r="Y6" s="33"/>
      <c r="Z6" s="33"/>
    </row>
    <row r="7" ht="15.0" customHeight="1">
      <c r="A7" s="66">
        <v>115.0</v>
      </c>
      <c r="B7" s="67" t="s">
        <v>80</v>
      </c>
      <c r="C7" s="67" t="s">
        <v>81</v>
      </c>
      <c r="D7" s="68">
        <v>119.2</v>
      </c>
      <c r="E7" s="37">
        <f t="shared" si="1"/>
        <v>15</v>
      </c>
      <c r="F7" s="37">
        <f t="shared" si="2"/>
        <v>645</v>
      </c>
      <c r="G7" s="69">
        <v>255.0</v>
      </c>
      <c r="H7" s="69">
        <v>125.0</v>
      </c>
      <c r="I7" s="69">
        <v>265.0</v>
      </c>
      <c r="J7" s="29">
        <f> VLOOKUP(D7,cof!A$1:B$365,2)</f>
        <v>0.9115</v>
      </c>
      <c r="K7" s="39">
        <f t="shared" si="3"/>
        <v>587.9175</v>
      </c>
      <c r="L7" s="40">
        <v>4.0</v>
      </c>
      <c r="M7" s="25">
        <f>VLOOKUP(L7,cof!$H$5:$I$15,2)</f>
        <v>7</v>
      </c>
      <c r="N7" s="39">
        <f t="shared" si="4"/>
        <v>232.4325</v>
      </c>
      <c r="O7" s="40">
        <v>4.0</v>
      </c>
      <c r="P7" s="37">
        <f>VLOOKUP(O7,cof!E$5:F$15,2)</f>
        <v>2</v>
      </c>
      <c r="Q7" s="39">
        <f t="shared" si="5"/>
        <v>113.9375</v>
      </c>
      <c r="R7" s="40">
        <v>2.0</v>
      </c>
      <c r="S7" s="25">
        <f>VLOOKUP(R7,cof!$E$5:$F$15,2)</f>
        <v>4</v>
      </c>
      <c r="T7" s="39">
        <f t="shared" si="6"/>
        <v>241.5475</v>
      </c>
      <c r="U7" s="40">
        <v>4.0</v>
      </c>
      <c r="V7" s="25">
        <f>VLOOKUP(U7,cof!$E$5:$F$15,2)</f>
        <v>2</v>
      </c>
      <c r="W7" s="41">
        <v>16.0</v>
      </c>
      <c r="X7" s="33"/>
      <c r="Y7" s="33"/>
      <c r="Z7" s="33"/>
    </row>
    <row r="8" ht="15.0" customHeight="1">
      <c r="A8" s="66">
        <v>102.0</v>
      </c>
      <c r="B8" s="67" t="s">
        <v>82</v>
      </c>
      <c r="C8" s="67" t="s">
        <v>61</v>
      </c>
      <c r="D8" s="68">
        <v>120.3</v>
      </c>
      <c r="E8" s="37">
        <f t="shared" si="1"/>
        <v>9</v>
      </c>
      <c r="F8" s="37">
        <f t="shared" si="2"/>
        <v>635</v>
      </c>
      <c r="G8" s="69">
        <v>255.0</v>
      </c>
      <c r="H8" s="69">
        <v>115.0</v>
      </c>
      <c r="I8" s="69">
        <v>265.0</v>
      </c>
      <c r="J8" s="29">
        <f> VLOOKUP(D8,cof!A$1:B$365,2)</f>
        <v>0.9029</v>
      </c>
      <c r="K8" s="39">
        <f t="shared" si="3"/>
        <v>573.3415</v>
      </c>
      <c r="L8" s="40">
        <v>5.0</v>
      </c>
      <c r="M8" s="25">
        <f>VLOOKUP(L8,cof!$H$5:$I$15,2)</f>
        <v>6</v>
      </c>
      <c r="N8" s="39">
        <f t="shared" si="4"/>
        <v>230.2395</v>
      </c>
      <c r="O8" s="40">
        <v>5.0</v>
      </c>
      <c r="P8" s="37">
        <f>VLOOKUP(O8,cof!E$5:F$15,2)</f>
        <v>1</v>
      </c>
      <c r="Q8" s="39">
        <f t="shared" si="5"/>
        <v>103.8335</v>
      </c>
      <c r="R8" s="40">
        <v>5.0</v>
      </c>
      <c r="S8" s="25">
        <f>VLOOKUP(R8,cof!$E$5:$F$15,2)</f>
        <v>1</v>
      </c>
      <c r="T8" s="39">
        <f t="shared" si="6"/>
        <v>239.2685</v>
      </c>
      <c r="U8" s="40">
        <v>5.0</v>
      </c>
      <c r="V8" s="25">
        <f>VLOOKUP(U8,cof!$E$5:$F$15,2)</f>
        <v>1</v>
      </c>
      <c r="W8" s="41">
        <v>2.0</v>
      </c>
      <c r="X8" s="33"/>
      <c r="Y8" s="33"/>
      <c r="Z8" s="33"/>
    </row>
    <row r="9" ht="15.0" customHeight="1">
      <c r="A9" s="66">
        <v>101.0</v>
      </c>
      <c r="B9" s="67" t="s">
        <v>83</v>
      </c>
      <c r="C9" s="67" t="s">
        <v>61</v>
      </c>
      <c r="D9" s="68">
        <v>121.0</v>
      </c>
      <c r="E9" s="37">
        <f t="shared" si="1"/>
        <v>5</v>
      </c>
      <c r="F9" s="37">
        <f t="shared" si="2"/>
        <v>570</v>
      </c>
      <c r="G9" s="69">
        <v>235.0</v>
      </c>
      <c r="H9" s="69">
        <v>100.0</v>
      </c>
      <c r="I9" s="69">
        <v>235.0</v>
      </c>
      <c r="J9" s="29">
        <f> VLOOKUP(D9,cof!A$1:B$365,2)</f>
        <v>0.8946</v>
      </c>
      <c r="K9" s="39">
        <f t="shared" si="3"/>
        <v>509.922</v>
      </c>
      <c r="L9" s="40">
        <v>6.0</v>
      </c>
      <c r="M9" s="25">
        <f>VLOOKUP(L9,cof!$H$5:$I$15,2)</f>
        <v>5</v>
      </c>
      <c r="N9" s="39">
        <f t="shared" si="4"/>
        <v>210.231</v>
      </c>
      <c r="O9" s="40"/>
      <c r="P9" s="37">
        <f>VLOOKUP(O9,cof!E$5:F$15,2)</f>
        <v>0</v>
      </c>
      <c r="Q9" s="39">
        <f t="shared" si="5"/>
        <v>89.46</v>
      </c>
      <c r="R9" s="40"/>
      <c r="S9" s="25">
        <f>VLOOKUP(R9,cof!$E$5:$F$15,2)</f>
        <v>0</v>
      </c>
      <c r="T9" s="39">
        <f t="shared" si="6"/>
        <v>210.231</v>
      </c>
      <c r="U9" s="40"/>
      <c r="V9" s="25">
        <f>VLOOKUP(U9,cof!$E$5:$F$15,2)</f>
        <v>0</v>
      </c>
      <c r="W9" s="41">
        <v>1.0</v>
      </c>
      <c r="X9" s="33"/>
      <c r="Y9" s="33"/>
      <c r="Z9" s="33"/>
    </row>
    <row r="10" ht="15.0" customHeight="1">
      <c r="A10" s="66">
        <v>103.0</v>
      </c>
      <c r="B10" s="67" t="s">
        <v>84</v>
      </c>
      <c r="C10" s="67" t="s">
        <v>85</v>
      </c>
      <c r="D10" s="68">
        <v>120.9</v>
      </c>
      <c r="E10" s="37">
        <f t="shared" si="1"/>
        <v>10</v>
      </c>
      <c r="F10" s="37">
        <f t="shared" si="2"/>
        <v>555</v>
      </c>
      <c r="G10" s="69">
        <v>205.0</v>
      </c>
      <c r="H10" s="71">
        <v>135.0</v>
      </c>
      <c r="I10" s="71">
        <v>215.0</v>
      </c>
      <c r="J10" s="29">
        <f> VLOOKUP(D10,cof!A$1:B$365,2)</f>
        <v>0.9029</v>
      </c>
      <c r="K10" s="39">
        <f t="shared" si="3"/>
        <v>501.1095</v>
      </c>
      <c r="L10" s="40">
        <v>7.0</v>
      </c>
      <c r="M10" s="25">
        <f>VLOOKUP(L10,cof!$H$5:$I$15,2)</f>
        <v>4</v>
      </c>
      <c r="N10" s="39">
        <f t="shared" si="4"/>
        <v>185.0945</v>
      </c>
      <c r="O10" s="40"/>
      <c r="P10" s="37">
        <f>VLOOKUP(O10,cof!E$5:F$15,2)</f>
        <v>0</v>
      </c>
      <c r="Q10" s="39">
        <f t="shared" si="5"/>
        <v>121.8915</v>
      </c>
      <c r="R10" s="40">
        <v>1.0</v>
      </c>
      <c r="S10" s="25">
        <f>VLOOKUP(R10,cof!$E$5:$F$15,2)</f>
        <v>6</v>
      </c>
      <c r="T10" s="39">
        <f t="shared" si="6"/>
        <v>194.1235</v>
      </c>
      <c r="U10" s="40"/>
      <c r="V10" s="25">
        <f>VLOOKUP(U10,cof!$E$5:$F$15,2)</f>
        <v>0</v>
      </c>
      <c r="W10" s="41">
        <v>3.0</v>
      </c>
      <c r="X10" s="33"/>
      <c r="Y10" s="33"/>
      <c r="Z10" s="33"/>
    </row>
    <row r="11" ht="15.0" customHeight="1">
      <c r="A11" s="66">
        <v>105.0</v>
      </c>
      <c r="B11" s="67" t="s">
        <v>86</v>
      </c>
      <c r="C11" s="67" t="s">
        <v>87</v>
      </c>
      <c r="D11" s="68">
        <v>117.9</v>
      </c>
      <c r="E11" s="37">
        <f t="shared" si="1"/>
        <v>3</v>
      </c>
      <c r="F11" s="56">
        <f t="shared" si="2"/>
        <v>540</v>
      </c>
      <c r="G11" s="69">
        <v>225.0</v>
      </c>
      <c r="H11" s="71">
        <v>100.0</v>
      </c>
      <c r="I11" s="69">
        <v>215.0</v>
      </c>
      <c r="J11" s="29">
        <f> VLOOKUP(D11,cof!A$1:B$365,2)</f>
        <v>0.9293</v>
      </c>
      <c r="K11" s="39">
        <f t="shared" si="3"/>
        <v>501.822</v>
      </c>
      <c r="L11" s="40">
        <v>8.0</v>
      </c>
      <c r="M11" s="25">
        <f>VLOOKUP(L11,cof!$H$5:$I$15,2)</f>
        <v>3</v>
      </c>
      <c r="N11" s="39">
        <f t="shared" si="4"/>
        <v>209.0925</v>
      </c>
      <c r="O11" s="39"/>
      <c r="P11" s="37">
        <f>VLOOKUP(O11,cof!E$5:F$15,2)</f>
        <v>0</v>
      </c>
      <c r="Q11" s="39">
        <f t="shared" si="5"/>
        <v>92.93</v>
      </c>
      <c r="R11" s="40"/>
      <c r="S11" s="25">
        <f>VLOOKUP(R11,cof!$E$5:$F$15,2)</f>
        <v>0</v>
      </c>
      <c r="T11" s="39">
        <f t="shared" si="6"/>
        <v>199.7995</v>
      </c>
      <c r="U11" s="40"/>
      <c r="V11" s="25">
        <f>VLOOKUP(U11,cof!$E$5:$F$15,2)</f>
        <v>0</v>
      </c>
      <c r="W11" s="41">
        <v>5.0</v>
      </c>
      <c r="X11" s="33"/>
      <c r="Y11" s="33"/>
      <c r="Z11" s="33"/>
    </row>
    <row r="12" ht="15.0" customHeight="1">
      <c r="A12" s="66">
        <v>110.0</v>
      </c>
      <c r="B12" s="67" t="s">
        <v>88</v>
      </c>
      <c r="C12" s="67" t="s">
        <v>66</v>
      </c>
      <c r="D12" s="68">
        <v>112.8</v>
      </c>
      <c r="E12" s="37">
        <f t="shared" si="1"/>
        <v>2</v>
      </c>
      <c r="F12" s="37">
        <f t="shared" si="2"/>
        <v>485</v>
      </c>
      <c r="G12" s="69">
        <v>190.0</v>
      </c>
      <c r="H12" s="69">
        <v>95.0</v>
      </c>
      <c r="I12" s="69">
        <v>200.0</v>
      </c>
      <c r="J12" s="29">
        <f> VLOOKUP(D12,cof!A$1:B$365,2)</f>
        <v>0.9779</v>
      </c>
      <c r="K12" s="39">
        <f t="shared" si="3"/>
        <v>474.2815</v>
      </c>
      <c r="L12" s="40">
        <v>9.0</v>
      </c>
      <c r="M12" s="25">
        <f>VLOOKUP(L12,cof!$H$5:$I$15,2)</f>
        <v>2</v>
      </c>
      <c r="N12" s="39">
        <f t="shared" si="4"/>
        <v>185.801</v>
      </c>
      <c r="O12" s="39"/>
      <c r="P12" s="37">
        <f>VLOOKUP(O12,cof!E$5:F$15,2)</f>
        <v>0</v>
      </c>
      <c r="Q12" s="39">
        <f t="shared" si="5"/>
        <v>92.9005</v>
      </c>
      <c r="R12" s="40"/>
      <c r="S12" s="25">
        <f>VLOOKUP(R12,cof!$E$5:$F$15,2)</f>
        <v>0</v>
      </c>
      <c r="T12" s="39">
        <f t="shared" si="6"/>
        <v>195.58</v>
      </c>
      <c r="U12" s="39"/>
      <c r="V12" s="25">
        <f>VLOOKUP(U12,cof!$E$5:$F$15,2)</f>
        <v>0</v>
      </c>
      <c r="W12" s="41">
        <v>10.0</v>
      </c>
      <c r="X12" s="33"/>
      <c r="Y12" s="33"/>
      <c r="Z12" s="33"/>
    </row>
    <row r="13" ht="15.0" customHeight="1">
      <c r="A13" s="66">
        <v>112.0</v>
      </c>
      <c r="B13" s="67" t="s">
        <v>89</v>
      </c>
      <c r="C13" s="67" t="s">
        <v>59</v>
      </c>
      <c r="D13" s="68">
        <v>119.5</v>
      </c>
      <c r="E13" s="37">
        <f t="shared" si="1"/>
        <v>1</v>
      </c>
      <c r="F13" s="37">
        <f t="shared" si="2"/>
        <v>470</v>
      </c>
      <c r="G13" s="71">
        <v>170.0</v>
      </c>
      <c r="H13" s="71">
        <v>95.0</v>
      </c>
      <c r="I13" s="71">
        <v>205.0</v>
      </c>
      <c r="J13" s="29">
        <f> VLOOKUP(D13,cof!A$1:B$365,2)</f>
        <v>0.9115</v>
      </c>
      <c r="K13" s="39">
        <f t="shared" si="3"/>
        <v>428.405</v>
      </c>
      <c r="L13" s="40">
        <v>10.0</v>
      </c>
      <c r="M13" s="25">
        <f>VLOOKUP(L13,cof!$H$5:$I$15,2)</f>
        <v>1</v>
      </c>
      <c r="N13" s="39">
        <f t="shared" si="4"/>
        <v>154.955</v>
      </c>
      <c r="O13" s="40"/>
      <c r="P13" s="37">
        <f>VLOOKUP(O13,cof!E$5:F$15,2)</f>
        <v>0</v>
      </c>
      <c r="Q13" s="39">
        <f t="shared" si="5"/>
        <v>86.5925</v>
      </c>
      <c r="R13" s="39"/>
      <c r="S13" s="25">
        <f>VLOOKUP(R13,cof!$E$5:$F$15,2)</f>
        <v>0</v>
      </c>
      <c r="T13" s="39">
        <f t="shared" si="6"/>
        <v>186.8575</v>
      </c>
      <c r="U13" s="39"/>
      <c r="V13" s="25">
        <f>VLOOKUP(U13,cof!$E$5:$F$15,2)</f>
        <v>0</v>
      </c>
      <c r="W13" s="41">
        <v>12.0</v>
      </c>
      <c r="X13" s="33"/>
      <c r="Y13" s="33"/>
      <c r="Z13" s="33"/>
    </row>
    <row r="14" ht="15.0" customHeight="1">
      <c r="A14" s="66">
        <v>114.0</v>
      </c>
      <c r="B14" s="67" t="s">
        <v>90</v>
      </c>
      <c r="C14" s="67" t="s">
        <v>74</v>
      </c>
      <c r="D14" s="68">
        <v>118.6</v>
      </c>
      <c r="E14" s="37">
        <f t="shared" si="1"/>
        <v>0</v>
      </c>
      <c r="F14" s="37">
        <f t="shared" si="2"/>
        <v>470</v>
      </c>
      <c r="G14" s="69">
        <v>175.0</v>
      </c>
      <c r="H14" s="69">
        <v>95.0</v>
      </c>
      <c r="I14" s="69">
        <v>200.0</v>
      </c>
      <c r="J14" s="29">
        <f> VLOOKUP(D14,cof!A$1:B$365,2)</f>
        <v>0.9203</v>
      </c>
      <c r="K14" s="39">
        <f t="shared" si="3"/>
        <v>432.541</v>
      </c>
      <c r="L14" s="39"/>
      <c r="M14" s="25">
        <f>VLOOKUP(L14,cof!$H$5:$I$15,2)</f>
        <v>0</v>
      </c>
      <c r="N14" s="39">
        <f t="shared" si="4"/>
        <v>161.0525</v>
      </c>
      <c r="O14" s="39"/>
      <c r="P14" s="37">
        <f>VLOOKUP(O14,cof!E$5:F$15,2)</f>
        <v>0</v>
      </c>
      <c r="Q14" s="39">
        <f t="shared" si="5"/>
        <v>87.4285</v>
      </c>
      <c r="R14" s="39"/>
      <c r="S14" s="25">
        <f>VLOOKUP(R14,cof!$E$5:$F$15,2)</f>
        <v>0</v>
      </c>
      <c r="T14" s="39">
        <f t="shared" si="6"/>
        <v>184.06</v>
      </c>
      <c r="U14" s="39"/>
      <c r="V14" s="25">
        <f>VLOOKUP(U14,cof!$E$5:$F$15,2)</f>
        <v>0</v>
      </c>
      <c r="W14" s="41">
        <v>14.0</v>
      </c>
      <c r="X14" s="33"/>
      <c r="Y14" s="33"/>
      <c r="Z14" s="33"/>
    </row>
    <row r="15" ht="15.0" customHeight="1">
      <c r="A15" s="66">
        <v>108.0</v>
      </c>
      <c r="B15" s="67" t="s">
        <v>91</v>
      </c>
      <c r="C15" s="67" t="s">
        <v>66</v>
      </c>
      <c r="D15" s="68">
        <v>112.5</v>
      </c>
      <c r="E15" s="37">
        <f t="shared" si="1"/>
        <v>0</v>
      </c>
      <c r="F15" s="37">
        <f t="shared" si="2"/>
        <v>420</v>
      </c>
      <c r="G15" s="71">
        <v>175.0</v>
      </c>
      <c r="H15" s="71">
        <v>90.0</v>
      </c>
      <c r="I15" s="69">
        <v>155.0</v>
      </c>
      <c r="J15" s="29">
        <f> VLOOKUP(D15,cof!A$1:B$365,2)</f>
        <v>0.9779</v>
      </c>
      <c r="K15" s="39">
        <f t="shared" si="3"/>
        <v>410.718</v>
      </c>
      <c r="L15" s="40"/>
      <c r="M15" s="25">
        <f>VLOOKUP(L15,cof!$H$5:$I$15,2)</f>
        <v>0</v>
      </c>
      <c r="N15" s="39">
        <f t="shared" si="4"/>
        <v>171.1325</v>
      </c>
      <c r="O15" s="40"/>
      <c r="P15" s="37">
        <f>VLOOKUP(O15,cof!E$5:F$15,2)</f>
        <v>0</v>
      </c>
      <c r="Q15" s="39">
        <f t="shared" si="5"/>
        <v>88.011</v>
      </c>
      <c r="R15" s="40"/>
      <c r="S15" s="25">
        <f>VLOOKUP(R15,cof!$E$5:$F$15,2)</f>
        <v>0</v>
      </c>
      <c r="T15" s="39">
        <f t="shared" si="6"/>
        <v>151.5745</v>
      </c>
      <c r="U15" s="39"/>
      <c r="V15" s="25">
        <f>VLOOKUP(U15,cof!$E$5:$F$15,2)</f>
        <v>0</v>
      </c>
      <c r="W15" s="41">
        <v>8.0</v>
      </c>
      <c r="X15" s="33"/>
      <c r="Y15" s="33"/>
      <c r="Z15" s="33"/>
    </row>
    <row r="16" ht="15.0" customHeight="1">
      <c r="A16" s="66">
        <v>109.0</v>
      </c>
      <c r="B16" s="67" t="s">
        <v>92</v>
      </c>
      <c r="C16" s="67" t="s">
        <v>66</v>
      </c>
      <c r="D16" s="68">
        <v>112.4</v>
      </c>
      <c r="E16" s="37">
        <f t="shared" si="1"/>
        <v>0</v>
      </c>
      <c r="F16" s="37">
        <f t="shared" si="2"/>
        <v>410</v>
      </c>
      <c r="G16" s="69">
        <v>150.0</v>
      </c>
      <c r="H16" s="69">
        <v>90.0</v>
      </c>
      <c r="I16" s="69">
        <v>170.0</v>
      </c>
      <c r="J16" s="29">
        <f> VLOOKUP(D16,cof!A$1:B$365,2)</f>
        <v>0.9779</v>
      </c>
      <c r="K16" s="39">
        <f t="shared" si="3"/>
        <v>400.939</v>
      </c>
      <c r="L16" s="40"/>
      <c r="M16" s="25">
        <f>VLOOKUP(L16,cof!$H$5:$I$15,2)</f>
        <v>0</v>
      </c>
      <c r="N16" s="39">
        <f t="shared" si="4"/>
        <v>146.685</v>
      </c>
      <c r="O16" s="40"/>
      <c r="P16" s="37">
        <f>VLOOKUP(O16,cof!E$5:F$15,2)</f>
        <v>0</v>
      </c>
      <c r="Q16" s="39">
        <f t="shared" si="5"/>
        <v>88.011</v>
      </c>
      <c r="R16" s="39"/>
      <c r="S16" s="25">
        <f>VLOOKUP(R16,cof!$E$5:$F$15,2)</f>
        <v>0</v>
      </c>
      <c r="T16" s="39">
        <f t="shared" si="6"/>
        <v>166.243</v>
      </c>
      <c r="U16" s="39"/>
      <c r="V16" s="25">
        <f>VLOOKUP(U16,cof!$E$5:$F$15,2)</f>
        <v>0</v>
      </c>
      <c r="W16" s="41">
        <v>9.0</v>
      </c>
      <c r="X16" s="33"/>
      <c r="Y16" s="33"/>
      <c r="Z16" s="33"/>
    </row>
    <row r="17" ht="15.0" customHeight="1">
      <c r="A17" s="66">
        <v>113.0</v>
      </c>
      <c r="B17" s="67" t="s">
        <v>93</v>
      </c>
      <c r="C17" s="67" t="s">
        <v>59</v>
      </c>
      <c r="D17" s="68">
        <v>114.5</v>
      </c>
      <c r="E17" s="37">
        <f t="shared" si="1"/>
        <v>0</v>
      </c>
      <c r="F17" s="37">
        <f t="shared" si="2"/>
        <v>345</v>
      </c>
      <c r="G17" s="69">
        <v>125.0</v>
      </c>
      <c r="H17" s="69">
        <v>75.0</v>
      </c>
      <c r="I17" s="69">
        <v>145.0</v>
      </c>
      <c r="J17" s="29">
        <f> VLOOKUP(D17,cof!A$1:B$365,2)</f>
        <v>0.9578</v>
      </c>
      <c r="K17" s="39">
        <f t="shared" si="3"/>
        <v>330.441</v>
      </c>
      <c r="L17" s="40"/>
      <c r="M17" s="25">
        <f>VLOOKUP(L17,cof!$H$5:$I$15,2)</f>
        <v>0</v>
      </c>
      <c r="N17" s="39">
        <f t="shared" si="4"/>
        <v>119.725</v>
      </c>
      <c r="O17" s="39"/>
      <c r="P17" s="37">
        <f>VLOOKUP(O17,cof!E$5:F$15,2)</f>
        <v>0</v>
      </c>
      <c r="Q17" s="39">
        <f t="shared" si="5"/>
        <v>71.835</v>
      </c>
      <c r="R17" s="39"/>
      <c r="S17" s="25">
        <f>VLOOKUP(R17,cof!$E$5:$F$15,2)</f>
        <v>0</v>
      </c>
      <c r="T17" s="39">
        <f t="shared" si="6"/>
        <v>138.881</v>
      </c>
      <c r="U17" s="39"/>
      <c r="V17" s="25">
        <f>VLOOKUP(U17,cof!$E$5:$F$15,2)</f>
        <v>0</v>
      </c>
      <c r="W17" s="41">
        <v>13.0</v>
      </c>
      <c r="X17" s="2"/>
      <c r="Y17" s="2"/>
      <c r="Z17" s="2"/>
    </row>
    <row r="18" ht="15.0" customHeight="1">
      <c r="A18" s="66">
        <v>104.0</v>
      </c>
      <c r="B18" s="67" t="s">
        <v>94</v>
      </c>
      <c r="C18" s="67" t="s">
        <v>95</v>
      </c>
      <c r="D18" s="68">
        <v>118.8</v>
      </c>
      <c r="E18" s="37">
        <f t="shared" si="1"/>
        <v>0</v>
      </c>
      <c r="F18" s="37">
        <f t="shared" si="2"/>
        <v>265</v>
      </c>
      <c r="G18" s="69">
        <v>0.0</v>
      </c>
      <c r="H18" s="69">
        <v>90.0</v>
      </c>
      <c r="I18" s="69">
        <v>175.0</v>
      </c>
      <c r="J18" s="29">
        <f> VLOOKUP(D18,cof!A$1:B$365,2)</f>
        <v>0.9203</v>
      </c>
      <c r="K18" s="39">
        <f t="shared" si="3"/>
        <v>243.8795</v>
      </c>
      <c r="L18" s="40"/>
      <c r="M18" s="25">
        <f>VLOOKUP(L18,cof!$H$5:$I$15,2)</f>
        <v>0</v>
      </c>
      <c r="N18" s="39">
        <f t="shared" si="4"/>
        <v>0</v>
      </c>
      <c r="O18" s="40"/>
      <c r="P18" s="37">
        <f>VLOOKUP(O18,cof!E$5:F$15,2)</f>
        <v>0</v>
      </c>
      <c r="Q18" s="39">
        <f t="shared" si="5"/>
        <v>82.827</v>
      </c>
      <c r="R18" s="40"/>
      <c r="S18" s="25">
        <f>VLOOKUP(R18,cof!$E$5:$F$15,2)</f>
        <v>0</v>
      </c>
      <c r="T18" s="39">
        <f t="shared" si="6"/>
        <v>161.0525</v>
      </c>
      <c r="U18" s="40"/>
      <c r="V18" s="25">
        <f>VLOOKUP(U18,cof!$E$5:$F$15,2)</f>
        <v>0</v>
      </c>
      <c r="W18" s="41">
        <v>4.0</v>
      </c>
      <c r="X18" s="2"/>
      <c r="Y18" s="2"/>
      <c r="Z18" s="2"/>
    </row>
    <row r="19" ht="15.0" customHeight="1">
      <c r="A19" s="73"/>
      <c r="B19" s="74"/>
      <c r="C19" s="74"/>
      <c r="D19" s="75"/>
      <c r="E19" s="37">
        <f t="shared" si="1"/>
        <v>0</v>
      </c>
      <c r="F19" s="37">
        <f t="shared" si="2"/>
        <v>0</v>
      </c>
      <c r="G19" s="69"/>
      <c r="H19" s="69"/>
      <c r="I19" s="76"/>
      <c r="J19" s="29">
        <f> VLOOKUP(D19,cof!A$1:B$365,2)</f>
        <v>0</v>
      </c>
      <c r="K19" s="39">
        <f t="shared" si="3"/>
        <v>0</v>
      </c>
      <c r="L19" s="40"/>
      <c r="M19" s="25">
        <f>VLOOKUP(L19,cof!$H$5:$I$15,2)</f>
        <v>0</v>
      </c>
      <c r="N19" s="39">
        <f t="shared" si="4"/>
        <v>0</v>
      </c>
      <c r="O19" s="39"/>
      <c r="P19" s="37">
        <f>VLOOKUP(O19,cof!E$5:F$15,2)</f>
        <v>0</v>
      </c>
      <c r="Q19" s="39">
        <f t="shared" si="5"/>
        <v>0</v>
      </c>
      <c r="R19" s="39"/>
      <c r="S19" s="25">
        <f>VLOOKUP(R19,cof!$E$5:$F$15,2)</f>
        <v>0</v>
      </c>
      <c r="T19" s="39">
        <f t="shared" si="6"/>
        <v>0</v>
      </c>
      <c r="U19" s="39"/>
      <c r="V19" s="25">
        <f>VLOOKUP(U19,cof!$E$5:$F$15,2)</f>
        <v>0</v>
      </c>
      <c r="W19" s="41">
        <v>17.0</v>
      </c>
      <c r="X19" s="2"/>
      <c r="Y19" s="2"/>
      <c r="Z19" s="2"/>
    </row>
    <row r="20" ht="15.0" customHeight="1">
      <c r="A20" s="77"/>
      <c r="B20" s="78"/>
      <c r="C20" s="78"/>
      <c r="D20" s="79"/>
      <c r="E20" s="37">
        <f t="shared" si="1"/>
        <v>0</v>
      </c>
      <c r="F20" s="37">
        <f t="shared" si="2"/>
        <v>0</v>
      </c>
      <c r="G20" s="76"/>
      <c r="H20" s="69"/>
      <c r="I20" s="69"/>
      <c r="J20" s="29">
        <f> VLOOKUP(D20,cof!A$1:B$365,2)</f>
        <v>0</v>
      </c>
      <c r="K20" s="39">
        <f t="shared" si="3"/>
        <v>0</v>
      </c>
      <c r="L20" s="39"/>
      <c r="M20" s="25">
        <f>VLOOKUP(L20,cof!$H$5:$I$15,2)</f>
        <v>0</v>
      </c>
      <c r="N20" s="39">
        <f t="shared" si="4"/>
        <v>0</v>
      </c>
      <c r="O20" s="39"/>
      <c r="P20" s="37">
        <f>VLOOKUP(O20,cof!E$5:F$15,2)</f>
        <v>0</v>
      </c>
      <c r="Q20" s="39">
        <f t="shared" si="5"/>
        <v>0</v>
      </c>
      <c r="R20" s="39"/>
      <c r="S20" s="25">
        <f>VLOOKUP(R20,cof!$E$5:$F$15,2)</f>
        <v>0</v>
      </c>
      <c r="T20" s="39">
        <f t="shared" si="6"/>
        <v>0</v>
      </c>
      <c r="U20" s="39"/>
      <c r="V20" s="25">
        <f>VLOOKUP(U20,cof!$E$5:$F$15,2)</f>
        <v>0</v>
      </c>
      <c r="W20" s="41">
        <v>18.0</v>
      </c>
      <c r="X20" s="2"/>
      <c r="Y20" s="2"/>
      <c r="Z20" s="2"/>
    </row>
    <row r="21" ht="15.0" customHeight="1">
      <c r="A21" s="77"/>
      <c r="B21" s="78"/>
      <c r="C21" s="78"/>
      <c r="D21" s="79"/>
      <c r="E21" s="37">
        <f t="shared" si="1"/>
        <v>0</v>
      </c>
      <c r="F21" s="37">
        <f t="shared" si="2"/>
        <v>0</v>
      </c>
      <c r="G21" s="69"/>
      <c r="H21" s="69"/>
      <c r="I21" s="69"/>
      <c r="J21" s="29">
        <f> VLOOKUP(D21,cof!A$1:B$365,2)</f>
        <v>0</v>
      </c>
      <c r="K21" s="39">
        <f t="shared" si="3"/>
        <v>0</v>
      </c>
      <c r="L21" s="39"/>
      <c r="M21" s="25">
        <f>VLOOKUP(L21,cof!$H$5:$I$15,2)</f>
        <v>0</v>
      </c>
      <c r="N21" s="39">
        <f t="shared" si="4"/>
        <v>0</v>
      </c>
      <c r="O21" s="39"/>
      <c r="P21" s="37">
        <f>VLOOKUP(O21,cof!E$5:F$15,2)</f>
        <v>0</v>
      </c>
      <c r="Q21" s="39">
        <f t="shared" si="5"/>
        <v>0</v>
      </c>
      <c r="R21" s="39"/>
      <c r="S21" s="25">
        <f>VLOOKUP(R21,cof!$E$5:$F$15,2)</f>
        <v>0</v>
      </c>
      <c r="T21" s="39">
        <f t="shared" si="6"/>
        <v>0</v>
      </c>
      <c r="U21" s="39"/>
      <c r="V21" s="25">
        <f>VLOOKUP(U21,cof!$E$5:$F$15,2)</f>
        <v>0</v>
      </c>
      <c r="W21" s="41">
        <v>19.0</v>
      </c>
      <c r="X21" s="2"/>
      <c r="Y21" s="2"/>
      <c r="Z21" s="2"/>
    </row>
    <row r="22" ht="15.0" customHeight="1">
      <c r="A22" s="77"/>
      <c r="B22" s="78"/>
      <c r="C22" s="78"/>
      <c r="D22" s="79"/>
      <c r="E22" s="37">
        <f t="shared" si="1"/>
        <v>0</v>
      </c>
      <c r="F22" s="56">
        <f t="shared" si="2"/>
        <v>0</v>
      </c>
      <c r="G22" s="69"/>
      <c r="H22" s="80"/>
      <c r="I22" s="76"/>
      <c r="J22" s="29">
        <f> VLOOKUP(D22,cof!A$1:B$365,2)</f>
        <v>0</v>
      </c>
      <c r="K22" s="39">
        <f t="shared" si="3"/>
        <v>0</v>
      </c>
      <c r="L22" s="39"/>
      <c r="M22" s="25">
        <f>VLOOKUP(L22,cof!$H$5:$I$15,2)</f>
        <v>0</v>
      </c>
      <c r="N22" s="39">
        <f t="shared" si="4"/>
        <v>0</v>
      </c>
      <c r="O22" s="39"/>
      <c r="P22" s="37">
        <f>VLOOKUP(O22,cof!E$5:F$15,2)</f>
        <v>0</v>
      </c>
      <c r="Q22" s="39">
        <f t="shared" si="5"/>
        <v>0</v>
      </c>
      <c r="R22" s="39"/>
      <c r="S22" s="25">
        <f>VLOOKUP(R22,cof!$E$5:$F$15,2)</f>
        <v>0</v>
      </c>
      <c r="T22" s="39">
        <f t="shared" si="6"/>
        <v>0</v>
      </c>
      <c r="U22" s="39"/>
      <c r="V22" s="25">
        <f>VLOOKUP(U22,cof!$E$5:$F$15,2)</f>
        <v>0</v>
      </c>
      <c r="W22" s="41">
        <v>20.0</v>
      </c>
      <c r="X22" s="2"/>
      <c r="Y22" s="2"/>
      <c r="Z22" s="2"/>
    </row>
    <row r="23" ht="15.0" customHeight="1">
      <c r="A23" s="73"/>
      <c r="B23" s="74"/>
      <c r="C23" s="74"/>
      <c r="D23" s="75"/>
      <c r="E23" s="37">
        <f t="shared" si="1"/>
        <v>0</v>
      </c>
      <c r="F23" s="37">
        <f t="shared" si="2"/>
        <v>0</v>
      </c>
      <c r="G23" s="69"/>
      <c r="H23" s="76"/>
      <c r="I23" s="69"/>
      <c r="J23" s="29">
        <f> VLOOKUP(D23,cof!A$1:B$365,2)</f>
        <v>0</v>
      </c>
      <c r="K23" s="39">
        <f t="shared" si="3"/>
        <v>0</v>
      </c>
      <c r="L23" s="40"/>
      <c r="M23" s="25">
        <f>VLOOKUP(L23,cof!$H$5:$I$15,2)</f>
        <v>0</v>
      </c>
      <c r="N23" s="39">
        <f t="shared" si="4"/>
        <v>0</v>
      </c>
      <c r="O23" s="39"/>
      <c r="P23" s="37">
        <f>VLOOKUP(O23,cof!E$5:F$15,2)</f>
        <v>0</v>
      </c>
      <c r="Q23" s="39">
        <f t="shared" si="5"/>
        <v>0</v>
      </c>
      <c r="R23" s="39"/>
      <c r="S23" s="25">
        <f>VLOOKUP(R23,cof!$E$5:$F$15,2)</f>
        <v>0</v>
      </c>
      <c r="T23" s="39">
        <f t="shared" si="6"/>
        <v>0</v>
      </c>
      <c r="U23" s="40"/>
      <c r="V23" s="25">
        <f>VLOOKUP(U23,cof!$E$5:$F$15,2)</f>
        <v>0</v>
      </c>
      <c r="W23" s="41">
        <v>21.0</v>
      </c>
      <c r="X23" s="2"/>
      <c r="Y23" s="2"/>
      <c r="Z23" s="2"/>
    </row>
    <row r="24" ht="15.0" customHeight="1">
      <c r="A24" s="73"/>
      <c r="B24" s="74"/>
      <c r="C24" s="74"/>
      <c r="D24" s="75"/>
      <c r="E24" s="37">
        <f t="shared" si="1"/>
        <v>0</v>
      </c>
      <c r="F24" s="37">
        <f t="shared" si="2"/>
        <v>0</v>
      </c>
      <c r="G24" s="69"/>
      <c r="H24" s="69"/>
      <c r="I24" s="69"/>
      <c r="J24" s="29">
        <f> VLOOKUP(D24,cof!A$1:B$365,2)</f>
        <v>0</v>
      </c>
      <c r="K24" s="39">
        <f t="shared" si="3"/>
        <v>0</v>
      </c>
      <c r="L24" s="40"/>
      <c r="M24" s="25">
        <f>VLOOKUP(L24,cof!$H$5:$I$15,2)</f>
        <v>0</v>
      </c>
      <c r="N24" s="39">
        <f t="shared" si="4"/>
        <v>0</v>
      </c>
      <c r="O24" s="39"/>
      <c r="P24" s="37">
        <f>VLOOKUP(O24,cof!E$5:F$15,2)</f>
        <v>0</v>
      </c>
      <c r="Q24" s="39">
        <f t="shared" si="5"/>
        <v>0</v>
      </c>
      <c r="R24" s="39"/>
      <c r="S24" s="25">
        <f>VLOOKUP(R24,cof!$E$5:$F$15,2)</f>
        <v>0</v>
      </c>
      <c r="T24" s="39">
        <f t="shared" si="6"/>
        <v>0</v>
      </c>
      <c r="U24" s="39"/>
      <c r="V24" s="25">
        <f>VLOOKUP(U24,cof!$E$5:$F$15,2)</f>
        <v>0</v>
      </c>
      <c r="W24" s="41">
        <v>22.0</v>
      </c>
      <c r="X24" s="2"/>
      <c r="Y24" s="2"/>
      <c r="Z24" s="2"/>
    </row>
    <row r="25" ht="15.0" customHeight="1">
      <c r="A25" s="73"/>
      <c r="B25" s="74"/>
      <c r="C25" s="74"/>
      <c r="D25" s="75"/>
      <c r="E25" s="37">
        <f t="shared" si="1"/>
        <v>0</v>
      </c>
      <c r="F25" s="37">
        <f t="shared" si="2"/>
        <v>0</v>
      </c>
      <c r="G25" s="69"/>
      <c r="H25" s="71"/>
      <c r="I25" s="71"/>
      <c r="J25" s="29">
        <f> VLOOKUP(D25,cof!A$1:B$365,2)</f>
        <v>0</v>
      </c>
      <c r="K25" s="39">
        <f t="shared" si="3"/>
        <v>0</v>
      </c>
      <c r="L25" s="39"/>
      <c r="M25" s="25">
        <f>VLOOKUP(L25,cof!$H$5:$I$15,2)</f>
        <v>0</v>
      </c>
      <c r="N25" s="39">
        <f t="shared" si="4"/>
        <v>0</v>
      </c>
      <c r="O25" s="39"/>
      <c r="P25" s="37">
        <f>VLOOKUP(O25,cof!E$5:F$15,2)</f>
        <v>0</v>
      </c>
      <c r="Q25" s="39">
        <f t="shared" si="5"/>
        <v>0</v>
      </c>
      <c r="R25" s="39"/>
      <c r="S25" s="25">
        <f>VLOOKUP(R25,cof!$E$5:$F$15,2)</f>
        <v>0</v>
      </c>
      <c r="T25" s="39">
        <f t="shared" si="6"/>
        <v>0</v>
      </c>
      <c r="U25" s="39"/>
      <c r="V25" s="25">
        <f>VLOOKUP(U25,cof!$E$5:$F$15,2)</f>
        <v>0</v>
      </c>
      <c r="W25" s="41">
        <v>23.0</v>
      </c>
      <c r="X25" s="2"/>
      <c r="Y25" s="2"/>
      <c r="Z25" s="2"/>
    </row>
    <row r="26" ht="15.0" customHeight="1">
      <c r="A26" s="77"/>
      <c r="B26" s="78"/>
      <c r="C26" s="78"/>
      <c r="D26" s="79"/>
      <c r="E26" s="37">
        <f t="shared" si="1"/>
        <v>0</v>
      </c>
      <c r="F26" s="37">
        <f t="shared" si="2"/>
        <v>0</v>
      </c>
      <c r="G26" s="69"/>
      <c r="H26" s="69"/>
      <c r="I26" s="69"/>
      <c r="J26" s="29">
        <f> VLOOKUP(D26,cof!A$1:B$365,2)</f>
        <v>0</v>
      </c>
      <c r="K26" s="39">
        <f t="shared" si="3"/>
        <v>0</v>
      </c>
      <c r="L26" s="39"/>
      <c r="M26" s="25">
        <f>VLOOKUP(L26,cof!$H$5:$I$15,2)</f>
        <v>0</v>
      </c>
      <c r="N26" s="39">
        <f t="shared" si="4"/>
        <v>0</v>
      </c>
      <c r="O26" s="39"/>
      <c r="P26" s="37">
        <f>VLOOKUP(O26,cof!E$5:F$15,2)</f>
        <v>0</v>
      </c>
      <c r="Q26" s="39">
        <f t="shared" si="5"/>
        <v>0</v>
      </c>
      <c r="R26" s="39"/>
      <c r="S26" s="25">
        <f>VLOOKUP(R26,cof!$E$5:$F$15,2)</f>
        <v>0</v>
      </c>
      <c r="T26" s="39">
        <f t="shared" si="6"/>
        <v>0</v>
      </c>
      <c r="U26" s="39"/>
      <c r="V26" s="25">
        <f>VLOOKUP(U26,cof!$E$5:$F$15,2)</f>
        <v>0</v>
      </c>
      <c r="W26" s="41">
        <v>24.0</v>
      </c>
      <c r="X26" s="2"/>
      <c r="Y26" s="2"/>
      <c r="Z26" s="2"/>
    </row>
    <row r="27" ht="15.0" customHeight="1">
      <c r="A27" s="73"/>
      <c r="B27" s="74"/>
      <c r="C27" s="74"/>
      <c r="D27" s="75"/>
      <c r="E27" s="37">
        <f t="shared" si="1"/>
        <v>0</v>
      </c>
      <c r="F27" s="37">
        <f t="shared" si="2"/>
        <v>0</v>
      </c>
      <c r="G27" s="69"/>
      <c r="H27" s="69"/>
      <c r="I27" s="69"/>
      <c r="J27" s="29">
        <f> VLOOKUP(D27,cof!A$1:B$365,2)</f>
        <v>0</v>
      </c>
      <c r="K27" s="39">
        <f t="shared" si="3"/>
        <v>0</v>
      </c>
      <c r="L27" s="40"/>
      <c r="M27" s="25">
        <f>VLOOKUP(L27,cof!$H$5:$I$15,2)</f>
        <v>0</v>
      </c>
      <c r="N27" s="39">
        <f t="shared" si="4"/>
        <v>0</v>
      </c>
      <c r="O27" s="39"/>
      <c r="P27" s="37">
        <f>VLOOKUP(O27,cof!E$5:F$15,2)</f>
        <v>0</v>
      </c>
      <c r="Q27" s="39">
        <f t="shared" si="5"/>
        <v>0</v>
      </c>
      <c r="R27" s="39"/>
      <c r="S27" s="25">
        <f>VLOOKUP(R27,cof!$E$5:$F$15,2)</f>
        <v>0</v>
      </c>
      <c r="T27" s="39">
        <f t="shared" si="6"/>
        <v>0</v>
      </c>
      <c r="U27" s="39"/>
      <c r="V27" s="25">
        <f>VLOOKUP(U27,cof!$E$5:$F$15,2)</f>
        <v>0</v>
      </c>
      <c r="W27" s="41">
        <v>25.0</v>
      </c>
      <c r="X27" s="2"/>
      <c r="Y27" s="2"/>
      <c r="Z27" s="2"/>
    </row>
    <row r="28" ht="15.0" customHeight="1">
      <c r="A28" s="73"/>
      <c r="B28" s="74"/>
      <c r="C28" s="74"/>
      <c r="D28" s="75"/>
      <c r="E28" s="37">
        <f t="shared" si="1"/>
        <v>0</v>
      </c>
      <c r="F28" s="37">
        <f t="shared" si="2"/>
        <v>0</v>
      </c>
      <c r="G28" s="69"/>
      <c r="H28" s="69"/>
      <c r="I28" s="69"/>
      <c r="J28" s="29">
        <f> VLOOKUP(D28,cof!A$1:B$365,2)</f>
        <v>0</v>
      </c>
      <c r="K28" s="39">
        <f t="shared" si="3"/>
        <v>0</v>
      </c>
      <c r="L28" s="39"/>
      <c r="M28" s="25">
        <f>VLOOKUP(L28,cof!$H$5:$I$15,2)</f>
        <v>0</v>
      </c>
      <c r="N28" s="39">
        <f t="shared" si="4"/>
        <v>0</v>
      </c>
      <c r="O28" s="39"/>
      <c r="P28" s="37">
        <f>VLOOKUP(O28,cof!E$5:F$15,2)</f>
        <v>0</v>
      </c>
      <c r="Q28" s="39">
        <f t="shared" si="5"/>
        <v>0</v>
      </c>
      <c r="R28" s="39"/>
      <c r="S28" s="25">
        <f>VLOOKUP(R28,cof!$E$5:$F$15,2)</f>
        <v>0</v>
      </c>
      <c r="T28" s="39">
        <f t="shared" si="6"/>
        <v>0</v>
      </c>
      <c r="U28" s="39"/>
      <c r="V28" s="25">
        <f>VLOOKUP(U28,cof!$E$5:$F$15,2)</f>
        <v>0</v>
      </c>
      <c r="W28" s="41">
        <v>26.0</v>
      </c>
      <c r="X28" s="2"/>
      <c r="Y28" s="2"/>
      <c r="Z28" s="2"/>
    </row>
    <row r="29" ht="15.0" customHeight="1">
      <c r="A29" s="73"/>
      <c r="B29" s="74"/>
      <c r="C29" s="74"/>
      <c r="D29" s="75"/>
      <c r="E29" s="37">
        <f t="shared" si="1"/>
        <v>0</v>
      </c>
      <c r="F29" s="37">
        <f t="shared" si="2"/>
        <v>0</v>
      </c>
      <c r="G29" s="69"/>
      <c r="H29" s="76"/>
      <c r="I29" s="76"/>
      <c r="J29" s="29">
        <f> VLOOKUP(D29,cof!A$1:B$365,2)</f>
        <v>0</v>
      </c>
      <c r="K29" s="39">
        <f t="shared" si="3"/>
        <v>0</v>
      </c>
      <c r="L29" s="40"/>
      <c r="M29" s="25">
        <f>VLOOKUP(L29,cof!$H$5:$I$15,2)</f>
        <v>0</v>
      </c>
      <c r="N29" s="39">
        <f t="shared" si="4"/>
        <v>0</v>
      </c>
      <c r="O29" s="39"/>
      <c r="P29" s="37">
        <f>VLOOKUP(O29,cof!E$5:F$15,2)</f>
        <v>0</v>
      </c>
      <c r="Q29" s="39">
        <f t="shared" si="5"/>
        <v>0</v>
      </c>
      <c r="R29" s="40"/>
      <c r="S29" s="25">
        <f>VLOOKUP(R29,cof!$E$5:$F$15,2)</f>
        <v>0</v>
      </c>
      <c r="T29" s="39">
        <f t="shared" si="6"/>
        <v>0</v>
      </c>
      <c r="U29" s="39"/>
      <c r="V29" s="25">
        <f>VLOOKUP(U29,cof!$E$5:$F$15,2)</f>
        <v>0</v>
      </c>
      <c r="W29" s="41">
        <v>15.0</v>
      </c>
      <c r="X29" s="2"/>
      <c r="Y29" s="2"/>
      <c r="Z29" s="2"/>
    </row>
    <row r="30" ht="15.0" customHeight="1">
      <c r="A30" s="73"/>
      <c r="B30" s="74"/>
      <c r="C30" s="74"/>
      <c r="D30" s="75"/>
      <c r="E30" s="37">
        <f t="shared" si="1"/>
        <v>0</v>
      </c>
      <c r="F30" s="37">
        <f t="shared" si="2"/>
        <v>0</v>
      </c>
      <c r="G30" s="69"/>
      <c r="H30" s="69"/>
      <c r="I30" s="76"/>
      <c r="J30" s="29">
        <f> VLOOKUP(D30,cof!A$1:B$365,2)</f>
        <v>0</v>
      </c>
      <c r="K30" s="39">
        <f t="shared" si="3"/>
        <v>0</v>
      </c>
      <c r="L30" s="40"/>
      <c r="M30" s="25">
        <f>VLOOKUP(L30,cof!$H$5:$I$15,2)</f>
        <v>0</v>
      </c>
      <c r="N30" s="39">
        <f t="shared" si="4"/>
        <v>0</v>
      </c>
      <c r="O30" s="39"/>
      <c r="P30" s="37">
        <f>VLOOKUP(O30,cof!E$5:F$15,2)</f>
        <v>0</v>
      </c>
      <c r="Q30" s="39">
        <f t="shared" si="5"/>
        <v>0</v>
      </c>
      <c r="R30" s="39"/>
      <c r="S30" s="25">
        <f>VLOOKUP(R30,cof!$E$5:$F$15,2)</f>
        <v>0</v>
      </c>
      <c r="T30" s="39">
        <f t="shared" si="6"/>
        <v>0</v>
      </c>
      <c r="U30" s="39"/>
      <c r="V30" s="25">
        <f>VLOOKUP(U30,cof!$E$5:$F$15,2)</f>
        <v>0</v>
      </c>
      <c r="W30" s="41">
        <v>27.0</v>
      </c>
      <c r="X30" s="2"/>
      <c r="Y30" s="2"/>
      <c r="Z30" s="2"/>
    </row>
    <row r="31" ht="15.0" customHeight="1">
      <c r="A31" s="77"/>
      <c r="B31" s="78"/>
      <c r="C31" s="78"/>
      <c r="D31" s="79"/>
      <c r="E31" s="37">
        <f t="shared" si="1"/>
        <v>0</v>
      </c>
      <c r="F31" s="37">
        <f t="shared" si="2"/>
        <v>0</v>
      </c>
      <c r="G31" s="71"/>
      <c r="H31" s="71"/>
      <c r="I31" s="71"/>
      <c r="J31" s="29">
        <f> VLOOKUP(D31,cof!A$1:B$365,2)</f>
        <v>0</v>
      </c>
      <c r="K31" s="39">
        <f t="shared" si="3"/>
        <v>0</v>
      </c>
      <c r="L31" s="39"/>
      <c r="M31" s="25">
        <f>VLOOKUP(L31,cof!$H$5:$I$15,2)</f>
        <v>0</v>
      </c>
      <c r="N31" s="39">
        <f t="shared" si="4"/>
        <v>0</v>
      </c>
      <c r="O31" s="39"/>
      <c r="P31" s="37">
        <f>VLOOKUP(O31,cof!E$5:F$15,2)</f>
        <v>0</v>
      </c>
      <c r="Q31" s="39">
        <f t="shared" si="5"/>
        <v>0</v>
      </c>
      <c r="R31" s="39"/>
      <c r="S31" s="25">
        <f>VLOOKUP(R31,cof!$E$5:$F$15,2)</f>
        <v>0</v>
      </c>
      <c r="T31" s="39">
        <f t="shared" si="6"/>
        <v>0</v>
      </c>
      <c r="U31" s="39"/>
      <c r="V31" s="25">
        <f>VLOOKUP(U31,cof!$E$5:$F$15,2)</f>
        <v>0</v>
      </c>
      <c r="W31" s="41">
        <v>28.0</v>
      </c>
      <c r="X31" s="2"/>
      <c r="Y31" s="2"/>
      <c r="Z31" s="2"/>
    </row>
    <row r="32" ht="15.0" customHeight="1">
      <c r="A32" s="39"/>
      <c r="B32" s="57"/>
      <c r="C32" s="39"/>
      <c r="D32" s="56"/>
      <c r="E32" s="37">
        <f t="shared" si="1"/>
        <v>0</v>
      </c>
      <c r="F32" s="56">
        <f t="shared" si="2"/>
        <v>0</v>
      </c>
      <c r="G32" s="56"/>
      <c r="H32" s="37"/>
      <c r="I32" s="56"/>
      <c r="J32" s="29">
        <f> VLOOKUP(D32,cof!A$1:B$365,2)</f>
        <v>0</v>
      </c>
      <c r="K32" s="39">
        <f t="shared" si="3"/>
        <v>0</v>
      </c>
      <c r="L32" s="39"/>
      <c r="M32" s="25">
        <f>VLOOKUP(L32,cof!$H$5:$I$15,2)</f>
        <v>0</v>
      </c>
      <c r="N32" s="39">
        <f t="shared" si="4"/>
        <v>0</v>
      </c>
      <c r="O32" s="39"/>
      <c r="P32" s="37">
        <f>VLOOKUP(O32,cof!E$5:F$15,2)</f>
        <v>0</v>
      </c>
      <c r="Q32" s="39">
        <f t="shared" si="5"/>
        <v>0</v>
      </c>
      <c r="R32" s="39"/>
      <c r="S32" s="25">
        <f>VLOOKUP(R32,cof!$E$5:$F$15,2)</f>
        <v>0</v>
      </c>
      <c r="T32" s="39">
        <f t="shared" si="6"/>
        <v>0</v>
      </c>
      <c r="U32" s="39"/>
      <c r="V32" s="25">
        <f>VLOOKUP(U32,cof!$E$5:$F$15,2)</f>
        <v>0</v>
      </c>
      <c r="W32" s="41">
        <v>29.0</v>
      </c>
      <c r="X32" s="2"/>
      <c r="Y32" s="2"/>
      <c r="Z32" s="2"/>
    </row>
    <row r="33" ht="15.0" customHeight="1">
      <c r="A33" s="39"/>
      <c r="B33" s="81"/>
      <c r="C33" s="39"/>
      <c r="D33" s="56"/>
      <c r="E33" s="37">
        <f t="shared" si="1"/>
        <v>0</v>
      </c>
      <c r="F33" s="56">
        <f t="shared" si="2"/>
        <v>0</v>
      </c>
      <c r="G33" s="56"/>
      <c r="H33" s="37"/>
      <c r="I33" s="56"/>
      <c r="J33" s="29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37">
        <f>VLOOKUP(O33,cof!E$5:F$15,2)</f>
        <v>0</v>
      </c>
      <c r="Q33" s="39">
        <f t="shared" si="5"/>
        <v>0</v>
      </c>
      <c r="R33" s="39"/>
      <c r="S33" s="25">
        <f>VLOOKUP(R33,cof!$E$5:$F$15,2)</f>
        <v>0</v>
      </c>
      <c r="T33" s="39">
        <f t="shared" si="6"/>
        <v>0</v>
      </c>
      <c r="U33" s="39"/>
      <c r="V33" s="25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56">
        <f t="shared" si="2"/>
        <v>0</v>
      </c>
      <c r="G34" s="56"/>
      <c r="H34" s="37"/>
      <c r="I34" s="56"/>
      <c r="J34" s="29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37">
        <f>VLOOKUP(O34,cof!E$5:F$15,2)</f>
        <v>0</v>
      </c>
      <c r="Q34" s="39">
        <f t="shared" si="5"/>
        <v>0</v>
      </c>
      <c r="R34" s="39"/>
      <c r="S34" s="25">
        <f>VLOOKUP(R34,cof!$E$5:$F$15,2)</f>
        <v>0</v>
      </c>
      <c r="T34" s="39">
        <f t="shared" si="6"/>
        <v>0</v>
      </c>
      <c r="U34" s="39"/>
      <c r="V34" s="25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56">
        <f t="shared" si="2"/>
        <v>0</v>
      </c>
      <c r="G35" s="56"/>
      <c r="H35" s="37"/>
      <c r="I35" s="56"/>
      <c r="J35" s="29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37">
        <f>VLOOKUP(O35,cof!E$5:F$15,2)</f>
        <v>0</v>
      </c>
      <c r="Q35" s="39">
        <f t="shared" si="5"/>
        <v>0</v>
      </c>
      <c r="R35" s="39"/>
      <c r="S35" s="25">
        <f>VLOOKUP(R35,cof!$E$5:$F$15,2)</f>
        <v>0</v>
      </c>
      <c r="T35" s="39">
        <f t="shared" si="6"/>
        <v>0</v>
      </c>
      <c r="U35" s="39"/>
      <c r="V35" s="25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56">
        <f t="shared" si="2"/>
        <v>0</v>
      </c>
      <c r="G36" s="56"/>
      <c r="H36" s="37"/>
      <c r="I36" s="56"/>
      <c r="J36" s="29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37">
        <f>VLOOKUP(O36,cof!E$5:F$15,2)</f>
        <v>0</v>
      </c>
      <c r="Q36" s="39">
        <f t="shared" si="5"/>
        <v>0</v>
      </c>
      <c r="R36" s="39"/>
      <c r="S36" s="25">
        <f>VLOOKUP(R36,cof!$E$5:$F$15,2)</f>
        <v>0</v>
      </c>
      <c r="T36" s="39">
        <f t="shared" si="6"/>
        <v>0</v>
      </c>
      <c r="U36" s="39"/>
      <c r="V36" s="25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56">
        <f t="shared" si="2"/>
        <v>0</v>
      </c>
      <c r="G37" s="56"/>
      <c r="H37" s="37"/>
      <c r="I37" s="56"/>
      <c r="J37" s="29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37">
        <f>VLOOKUP(O37,cof!E$5:F$15,2)</f>
        <v>0</v>
      </c>
      <c r="Q37" s="39">
        <f t="shared" si="5"/>
        <v>0</v>
      </c>
      <c r="R37" s="39"/>
      <c r="S37" s="25">
        <f>VLOOKUP(R37,cof!$E$5:$F$15,2)</f>
        <v>0</v>
      </c>
      <c r="T37" s="39">
        <f t="shared" si="6"/>
        <v>0</v>
      </c>
      <c r="U37" s="39"/>
      <c r="V37" s="25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56">
        <f t="shared" si="2"/>
        <v>0</v>
      </c>
      <c r="G38" s="56"/>
      <c r="H38" s="37"/>
      <c r="I38" s="56"/>
      <c r="J38" s="29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37">
        <f>VLOOKUP(O38,cof!E$5:F$15,2)</f>
        <v>0</v>
      </c>
      <c r="Q38" s="39">
        <f t="shared" si="5"/>
        <v>0</v>
      </c>
      <c r="R38" s="39"/>
      <c r="S38" s="25">
        <f>VLOOKUP(R38,cof!$E$5:$F$15,2)</f>
        <v>0</v>
      </c>
      <c r="T38" s="39">
        <f t="shared" si="6"/>
        <v>0</v>
      </c>
      <c r="U38" s="39"/>
      <c r="V38" s="25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56">
        <f t="shared" si="2"/>
        <v>0</v>
      </c>
      <c r="G39" s="56"/>
      <c r="H39" s="37"/>
      <c r="I39" s="56"/>
      <c r="J39" s="29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37">
        <f>VLOOKUP(O39,cof!E$5:F$15,2)</f>
        <v>0</v>
      </c>
      <c r="Q39" s="39">
        <f t="shared" si="5"/>
        <v>0</v>
      </c>
      <c r="R39" s="39"/>
      <c r="S39" s="25">
        <f>VLOOKUP(R39,cof!$E$5:$F$15,2)</f>
        <v>0</v>
      </c>
      <c r="T39" s="39">
        <f t="shared" si="6"/>
        <v>0</v>
      </c>
      <c r="U39" s="39"/>
      <c r="V39" s="25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56">
        <f t="shared" si="2"/>
        <v>0</v>
      </c>
      <c r="G40" s="56"/>
      <c r="H40" s="37"/>
      <c r="I40" s="56"/>
      <c r="J40" s="29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37">
        <f>VLOOKUP(O40,cof!E$5:F$15,2)</f>
        <v>0</v>
      </c>
      <c r="Q40" s="39">
        <f t="shared" si="5"/>
        <v>0</v>
      </c>
      <c r="R40" s="39"/>
      <c r="S40" s="25">
        <f>VLOOKUP(R40,cof!$E$5:$F$15,2)</f>
        <v>0</v>
      </c>
      <c r="T40" s="39">
        <f t="shared" si="6"/>
        <v>0</v>
      </c>
      <c r="U40" s="39"/>
      <c r="V40" s="25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56">
        <f t="shared" si="2"/>
        <v>0</v>
      </c>
      <c r="G41" s="56"/>
      <c r="H41" s="37"/>
      <c r="I41" s="56"/>
      <c r="J41" s="29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37">
        <f>VLOOKUP(O41,cof!E$5:F$15,2)</f>
        <v>0</v>
      </c>
      <c r="Q41" s="39">
        <f t="shared" si="5"/>
        <v>0</v>
      </c>
      <c r="R41" s="39"/>
      <c r="S41" s="25">
        <f>VLOOKUP(R41,cof!$E$5:$F$15,2)</f>
        <v>0</v>
      </c>
      <c r="T41" s="39">
        <f t="shared" si="6"/>
        <v>0</v>
      </c>
      <c r="U41" s="39"/>
      <c r="V41" s="25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56">
        <f t="shared" si="2"/>
        <v>0</v>
      </c>
      <c r="G42" s="56"/>
      <c r="H42" s="37"/>
      <c r="I42" s="56"/>
      <c r="J42" s="29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37">
        <f>VLOOKUP(O42,cof!E$5:F$15,2)</f>
        <v>0</v>
      </c>
      <c r="Q42" s="39">
        <f t="shared" si="5"/>
        <v>0</v>
      </c>
      <c r="R42" s="39"/>
      <c r="S42" s="25">
        <f>VLOOKUP(R42,cof!$E$5:$F$15,2)</f>
        <v>0</v>
      </c>
      <c r="T42" s="39">
        <f t="shared" si="6"/>
        <v>0</v>
      </c>
      <c r="U42" s="39"/>
      <c r="V42" s="25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56">
        <f t="shared" si="2"/>
        <v>0</v>
      </c>
      <c r="G43" s="56"/>
      <c r="H43" s="37"/>
      <c r="I43" s="56"/>
      <c r="J43" s="29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37">
        <f>VLOOKUP(O43,cof!E$5:F$15,2)</f>
        <v>0</v>
      </c>
      <c r="Q43" s="39">
        <f t="shared" si="5"/>
        <v>0</v>
      </c>
      <c r="R43" s="39"/>
      <c r="S43" s="25">
        <f>VLOOKUP(R43,cof!$E$5:$F$15,2)</f>
        <v>0</v>
      </c>
      <c r="T43" s="39">
        <f t="shared" si="6"/>
        <v>0</v>
      </c>
      <c r="U43" s="39"/>
      <c r="V43" s="25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56">
        <f t="shared" si="2"/>
        <v>0</v>
      </c>
      <c r="G44" s="56"/>
      <c r="H44" s="37"/>
      <c r="I44" s="56"/>
      <c r="J44" s="29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37">
        <f>VLOOKUP(O44,cof!E$5:F$15,2)</f>
        <v>0</v>
      </c>
      <c r="Q44" s="39">
        <f t="shared" si="5"/>
        <v>0</v>
      </c>
      <c r="R44" s="39"/>
      <c r="S44" s="25">
        <f>VLOOKUP(R44,cof!$E$5:$F$15,2)</f>
        <v>0</v>
      </c>
      <c r="T44" s="39">
        <f t="shared" si="6"/>
        <v>0</v>
      </c>
      <c r="U44" s="39"/>
      <c r="V44" s="25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56">
        <f t="shared" si="2"/>
        <v>0</v>
      </c>
      <c r="G45" s="56"/>
      <c r="H45" s="37"/>
      <c r="I45" s="56"/>
      <c r="J45" s="29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37">
        <f>VLOOKUP(O45,cof!E$5:F$15,2)</f>
        <v>0</v>
      </c>
      <c r="Q45" s="39">
        <f t="shared" si="5"/>
        <v>0</v>
      </c>
      <c r="R45" s="39"/>
      <c r="S45" s="25">
        <f>VLOOKUP(R45,cof!$E$5:$F$15,2)</f>
        <v>0</v>
      </c>
      <c r="T45" s="39">
        <f t="shared" si="6"/>
        <v>0</v>
      </c>
      <c r="U45" s="39"/>
      <c r="V45" s="25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56">
        <f t="shared" si="2"/>
        <v>0</v>
      </c>
      <c r="G46" s="56"/>
      <c r="H46" s="37"/>
      <c r="I46" s="56"/>
      <c r="J46" s="29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37">
        <f>VLOOKUP(O46,cof!E$5:F$15,2)</f>
        <v>0</v>
      </c>
      <c r="Q46" s="39">
        <f t="shared" si="5"/>
        <v>0</v>
      </c>
      <c r="R46" s="39"/>
      <c r="S46" s="25">
        <f>VLOOKUP(R46,cof!$E$5:$F$15,2)</f>
        <v>0</v>
      </c>
      <c r="T46" s="39">
        <f t="shared" si="6"/>
        <v>0</v>
      </c>
      <c r="U46" s="39"/>
      <c r="V46" s="25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56">
        <f t="shared" si="2"/>
        <v>0</v>
      </c>
      <c r="G47" s="56"/>
      <c r="H47" s="37"/>
      <c r="I47" s="56"/>
      <c r="J47" s="29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37">
        <f>VLOOKUP(O47,cof!E$5:F$15,2)</f>
        <v>0</v>
      </c>
      <c r="Q47" s="39">
        <f t="shared" si="5"/>
        <v>0</v>
      </c>
      <c r="R47" s="39"/>
      <c r="S47" s="25">
        <f>VLOOKUP(R47,cof!$E$5:$F$15,2)</f>
        <v>0</v>
      </c>
      <c r="T47" s="39">
        <f t="shared" si="6"/>
        <v>0</v>
      </c>
      <c r="U47" s="39"/>
      <c r="V47" s="25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56">
        <f t="shared" si="2"/>
        <v>0</v>
      </c>
      <c r="G48" s="56"/>
      <c r="H48" s="37"/>
      <c r="I48" s="56"/>
      <c r="J48" s="29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37">
        <f>VLOOKUP(O48,cof!E$5:F$15,2)</f>
        <v>0</v>
      </c>
      <c r="Q48" s="39">
        <f t="shared" si="5"/>
        <v>0</v>
      </c>
      <c r="R48" s="39"/>
      <c r="S48" s="25">
        <f>VLOOKUP(R48,cof!$E$5:$F$15,2)</f>
        <v>0</v>
      </c>
      <c r="T48" s="39">
        <f t="shared" si="6"/>
        <v>0</v>
      </c>
      <c r="U48" s="39"/>
      <c r="V48" s="25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56">
        <f t="shared" si="2"/>
        <v>0</v>
      </c>
      <c r="G49" s="56"/>
      <c r="H49" s="37"/>
      <c r="I49" s="56"/>
      <c r="J49" s="29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37">
        <f>VLOOKUP(O49,cof!E$5:F$15,2)</f>
        <v>0</v>
      </c>
      <c r="Q49" s="39">
        <f t="shared" si="5"/>
        <v>0</v>
      </c>
      <c r="R49" s="39"/>
      <c r="S49" s="25">
        <f>VLOOKUP(R49,cof!$E$5:$F$15,2)</f>
        <v>0</v>
      </c>
      <c r="T49" s="39">
        <f t="shared" si="6"/>
        <v>0</v>
      </c>
      <c r="U49" s="39"/>
      <c r="V49" s="25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56">
        <f t="shared" si="2"/>
        <v>0</v>
      </c>
      <c r="G50" s="56"/>
      <c r="H50" s="37"/>
      <c r="I50" s="56"/>
      <c r="J50" s="29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37">
        <f>VLOOKUP(O50,cof!E$5:F$15,2)</f>
        <v>0</v>
      </c>
      <c r="Q50" s="39">
        <f t="shared" si="5"/>
        <v>0</v>
      </c>
      <c r="R50" s="39"/>
      <c r="S50" s="25">
        <f>VLOOKUP(R50,cof!$E$5:$F$15,2)</f>
        <v>0</v>
      </c>
      <c r="T50" s="39">
        <f t="shared" si="6"/>
        <v>0</v>
      </c>
      <c r="U50" s="39"/>
      <c r="V50" s="25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56">
        <f t="shared" si="2"/>
        <v>0</v>
      </c>
      <c r="G51" s="56"/>
      <c r="H51" s="37"/>
      <c r="I51" s="56"/>
      <c r="J51" s="29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37">
        <f>VLOOKUP(O51,cof!E$5:F$15,2)</f>
        <v>0</v>
      </c>
      <c r="Q51" s="39">
        <f t="shared" si="5"/>
        <v>0</v>
      </c>
      <c r="R51" s="39"/>
      <c r="S51" s="25">
        <f>VLOOKUP(R51,cof!$E$5:$F$15,2)</f>
        <v>0</v>
      </c>
      <c r="T51" s="39">
        <f t="shared" si="6"/>
        <v>0</v>
      </c>
      <c r="U51" s="39"/>
      <c r="V51" s="25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56">
        <f t="shared" si="2"/>
        <v>0</v>
      </c>
      <c r="G52" s="56"/>
      <c r="H52" s="37"/>
      <c r="I52" s="56"/>
      <c r="J52" s="29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37">
        <f>VLOOKUP(O52,cof!E$5:F$15,2)</f>
        <v>0</v>
      </c>
      <c r="Q52" s="39">
        <f t="shared" si="5"/>
        <v>0</v>
      </c>
      <c r="R52" s="39"/>
      <c r="S52" s="25">
        <f>VLOOKUP(R52,cof!$E$5:$F$15,2)</f>
        <v>0</v>
      </c>
      <c r="T52" s="39">
        <f t="shared" si="6"/>
        <v>0</v>
      </c>
      <c r="U52" s="39"/>
      <c r="V52" s="25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56">
        <f t="shared" si="2"/>
        <v>0</v>
      </c>
      <c r="G53" s="56"/>
      <c r="H53" s="37"/>
      <c r="I53" s="56"/>
      <c r="J53" s="29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37">
        <f>VLOOKUP(O53,cof!E$5:F$15,2)</f>
        <v>0</v>
      </c>
      <c r="Q53" s="39">
        <f t="shared" si="5"/>
        <v>0</v>
      </c>
      <c r="R53" s="39"/>
      <c r="S53" s="25">
        <f>VLOOKUP(R53,cof!$E$5:$F$15,2)</f>
        <v>0</v>
      </c>
      <c r="T53" s="39">
        <f t="shared" si="6"/>
        <v>0</v>
      </c>
      <c r="U53" s="39"/>
      <c r="V53" s="25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59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1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96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82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62">
        <v>207.0</v>
      </c>
      <c r="B4" s="63" t="s">
        <v>97</v>
      </c>
      <c r="C4" s="63" t="s">
        <v>98</v>
      </c>
      <c r="D4" s="64">
        <v>130.3</v>
      </c>
      <c r="E4" s="25">
        <f t="shared" ref="E4:E53" si="1">(P4+S4+V4+M4)</f>
        <v>26</v>
      </c>
      <c r="F4" s="25">
        <f t="shared" ref="F4:F53" si="2">(G4+H4+I4)</f>
        <v>700</v>
      </c>
      <c r="G4" s="83">
        <v>290.0</v>
      </c>
      <c r="H4" s="84">
        <v>125.0</v>
      </c>
      <c r="I4" s="85">
        <v>285.0</v>
      </c>
      <c r="J4" s="29">
        <f> VLOOKUP(D4,cof!A$1:B$365,2)</f>
        <v>0.8276</v>
      </c>
      <c r="K4" s="30">
        <f t="shared" ref="K4:K53" si="3">(J4*F4)</f>
        <v>579.32</v>
      </c>
      <c r="L4" s="31">
        <v>1.0</v>
      </c>
      <c r="M4" s="25">
        <f>VLOOKUP(L4,cof!$H$5:$I$15,2)</f>
        <v>12</v>
      </c>
      <c r="N4" s="30">
        <f t="shared" ref="N4:N53" si="4">(J4*G4)</f>
        <v>240.004</v>
      </c>
      <c r="O4" s="31">
        <v>2.0</v>
      </c>
      <c r="P4" s="25">
        <f>VLOOKUP(O4,cof!E$5:F$15,2)</f>
        <v>4</v>
      </c>
      <c r="Q4" s="30">
        <f t="shared" ref="Q4:Q53" si="5">(J4*H4)</f>
        <v>103.45</v>
      </c>
      <c r="R4" s="31">
        <v>2.0</v>
      </c>
      <c r="S4" s="25">
        <f>VLOOKUP(R4,cof!$E$5:$F$15,2)</f>
        <v>4</v>
      </c>
      <c r="T4" s="30">
        <f t="shared" ref="T4:T53" si="6">(J4*I4)</f>
        <v>235.866</v>
      </c>
      <c r="U4" s="31">
        <v>1.0</v>
      </c>
      <c r="V4" s="25">
        <f>VLOOKUP(U4,cof!$E$5:$F$15,2)</f>
        <v>6</v>
      </c>
      <c r="W4" s="32">
        <v>7.0</v>
      </c>
      <c r="X4" s="33"/>
      <c r="Y4" s="33"/>
      <c r="Z4" s="33"/>
    </row>
    <row r="5" ht="15.0" customHeight="1">
      <c r="A5" s="66">
        <v>208.0</v>
      </c>
      <c r="B5" s="67" t="s">
        <v>99</v>
      </c>
      <c r="C5" s="67" t="s">
        <v>61</v>
      </c>
      <c r="D5" s="68">
        <v>130.0</v>
      </c>
      <c r="E5" s="37">
        <f t="shared" si="1"/>
        <v>17</v>
      </c>
      <c r="F5" s="37">
        <f t="shared" si="2"/>
        <v>670</v>
      </c>
      <c r="G5" s="80">
        <v>305.0</v>
      </c>
      <c r="H5" s="71">
        <v>120.0</v>
      </c>
      <c r="I5" s="71">
        <v>245.0</v>
      </c>
      <c r="J5" s="29">
        <f> VLOOKUP(D5,cof!A$1:B$365,2)</f>
        <v>0.8276</v>
      </c>
      <c r="K5" s="39">
        <f t="shared" si="3"/>
        <v>554.492</v>
      </c>
      <c r="L5" s="40">
        <v>2.0</v>
      </c>
      <c r="M5" s="25">
        <f>VLOOKUP(L5,cof!$H$5:$I$15,2)</f>
        <v>10</v>
      </c>
      <c r="N5" s="39">
        <f t="shared" si="4"/>
        <v>252.418</v>
      </c>
      <c r="O5" s="40">
        <v>1.0</v>
      </c>
      <c r="P5" s="25">
        <f>VLOOKUP(O5,cof!E$5:F$15,2)</f>
        <v>6</v>
      </c>
      <c r="Q5" s="39">
        <f t="shared" si="5"/>
        <v>99.312</v>
      </c>
      <c r="R5" s="40">
        <v>5.0</v>
      </c>
      <c r="S5" s="25">
        <f>VLOOKUP(R5,cof!$E$5:$F$15,2)</f>
        <v>1</v>
      </c>
      <c r="T5" s="39">
        <f t="shared" si="6"/>
        <v>202.762</v>
      </c>
      <c r="U5" s="39"/>
      <c r="V5" s="25">
        <f>VLOOKUP(U5,cof!$E$5:$F$15,2)</f>
        <v>0</v>
      </c>
      <c r="W5" s="41">
        <v>8.0</v>
      </c>
      <c r="X5" s="33"/>
      <c r="Y5" s="33"/>
      <c r="Z5" s="33"/>
    </row>
    <row r="6" ht="15.0" customHeight="1">
      <c r="A6" s="66">
        <v>209.0</v>
      </c>
      <c r="B6" s="67" t="s">
        <v>100</v>
      </c>
      <c r="C6" s="67" t="s">
        <v>78</v>
      </c>
      <c r="D6" s="68">
        <v>131.7</v>
      </c>
      <c r="E6" s="37">
        <f t="shared" si="1"/>
        <v>14</v>
      </c>
      <c r="F6" s="37">
        <f t="shared" si="2"/>
        <v>640</v>
      </c>
      <c r="G6" s="76">
        <v>260.0</v>
      </c>
      <c r="H6" s="76">
        <v>105.0</v>
      </c>
      <c r="I6" s="69">
        <v>275.0</v>
      </c>
      <c r="J6" s="29">
        <f> VLOOKUP(D6,cof!A$1:B$365,2)</f>
        <v>0.821</v>
      </c>
      <c r="K6" s="39">
        <f t="shared" si="3"/>
        <v>525.44</v>
      </c>
      <c r="L6" s="40">
        <v>3.0</v>
      </c>
      <c r="M6" s="25">
        <f>VLOOKUP(L6,cof!$H$5:$I$15,2)</f>
        <v>8</v>
      </c>
      <c r="N6" s="39">
        <f t="shared" si="4"/>
        <v>213.46</v>
      </c>
      <c r="O6" s="40">
        <v>3.0</v>
      </c>
      <c r="P6" s="25">
        <f>VLOOKUP(O6,cof!E$5:F$15,2)</f>
        <v>3</v>
      </c>
      <c r="Q6" s="39">
        <f t="shared" si="5"/>
        <v>86.205</v>
      </c>
      <c r="R6" s="40"/>
      <c r="S6" s="25">
        <f>VLOOKUP(R6,cof!$E$5:$F$15,2)</f>
        <v>0</v>
      </c>
      <c r="T6" s="39">
        <f t="shared" si="6"/>
        <v>225.775</v>
      </c>
      <c r="U6" s="40">
        <v>3.0</v>
      </c>
      <c r="V6" s="25">
        <f>VLOOKUP(U6,cof!$E$5:$F$15,2)</f>
        <v>3</v>
      </c>
      <c r="W6" s="41">
        <v>9.0</v>
      </c>
      <c r="X6" s="33"/>
      <c r="Y6" s="33"/>
      <c r="Z6" s="33"/>
    </row>
    <row r="7" ht="15.0" customHeight="1">
      <c r="A7" s="66">
        <v>201.0</v>
      </c>
      <c r="B7" s="67" t="s">
        <v>101</v>
      </c>
      <c r="C7" s="67" t="s">
        <v>87</v>
      </c>
      <c r="D7" s="68">
        <v>133.9</v>
      </c>
      <c r="E7" s="37">
        <f t="shared" si="1"/>
        <v>11</v>
      </c>
      <c r="F7" s="37">
        <f t="shared" si="2"/>
        <v>620</v>
      </c>
      <c r="G7" s="69">
        <v>245.0</v>
      </c>
      <c r="H7" s="76">
        <v>125.0</v>
      </c>
      <c r="I7" s="69">
        <v>250.0</v>
      </c>
      <c r="J7" s="29">
        <f> VLOOKUP(D7,cof!A$1:B$365,2)</f>
        <v>0.8083</v>
      </c>
      <c r="K7" s="39">
        <f t="shared" si="3"/>
        <v>501.146</v>
      </c>
      <c r="L7" s="40">
        <v>4.0</v>
      </c>
      <c r="M7" s="25">
        <f>VLOOKUP(L7,cof!$H$5:$I$15,2)</f>
        <v>7</v>
      </c>
      <c r="N7" s="39">
        <f t="shared" si="4"/>
        <v>198.0335</v>
      </c>
      <c r="O7" s="40"/>
      <c r="P7" s="25">
        <f>VLOOKUP(O7,cof!E$5:F$15,2)</f>
        <v>0</v>
      </c>
      <c r="Q7" s="39">
        <f t="shared" si="5"/>
        <v>101.0375</v>
      </c>
      <c r="R7" s="40">
        <v>3.0</v>
      </c>
      <c r="S7" s="25">
        <f>VLOOKUP(R7,cof!$E$5:$F$15,2)</f>
        <v>3</v>
      </c>
      <c r="T7" s="39">
        <f t="shared" si="6"/>
        <v>202.075</v>
      </c>
      <c r="U7" s="40">
        <v>5.0</v>
      </c>
      <c r="V7" s="25">
        <f>VLOOKUP(U7,cof!$E$5:$F$15,2)</f>
        <v>1</v>
      </c>
      <c r="W7" s="41">
        <v>1.0</v>
      </c>
      <c r="X7" s="33"/>
      <c r="Y7" s="33"/>
      <c r="Z7" s="33"/>
    </row>
    <row r="8" ht="15.0" customHeight="1">
      <c r="A8" s="66">
        <v>222.0</v>
      </c>
      <c r="B8" s="67" t="s">
        <v>102</v>
      </c>
      <c r="C8" s="67" t="s">
        <v>64</v>
      </c>
      <c r="D8" s="68">
        <v>133.1</v>
      </c>
      <c r="E8" s="37">
        <f t="shared" si="1"/>
        <v>14</v>
      </c>
      <c r="F8" s="37">
        <f t="shared" si="2"/>
        <v>615</v>
      </c>
      <c r="G8" s="71">
        <v>205.0</v>
      </c>
      <c r="H8" s="71">
        <v>145.0</v>
      </c>
      <c r="I8" s="80">
        <v>265.0</v>
      </c>
      <c r="J8" s="29">
        <f> VLOOKUP(D8,cof!A$1:B$365,2)</f>
        <v>0.8083</v>
      </c>
      <c r="K8" s="39">
        <f t="shared" si="3"/>
        <v>497.1045</v>
      </c>
      <c r="L8" s="40">
        <v>5.0</v>
      </c>
      <c r="M8" s="25">
        <f>VLOOKUP(L8,cof!$H$5:$I$15,2)</f>
        <v>6</v>
      </c>
      <c r="N8" s="39">
        <f t="shared" si="4"/>
        <v>165.7015</v>
      </c>
      <c r="O8" s="39"/>
      <c r="P8" s="25">
        <f>VLOOKUP(O8,cof!E$5:F$15,2)</f>
        <v>0</v>
      </c>
      <c r="Q8" s="39">
        <f t="shared" si="5"/>
        <v>117.2035</v>
      </c>
      <c r="R8" s="40">
        <v>1.0</v>
      </c>
      <c r="S8" s="25">
        <f>VLOOKUP(R8,cof!$E$5:$F$15,2)</f>
        <v>6</v>
      </c>
      <c r="T8" s="39">
        <f t="shared" si="6"/>
        <v>214.1995</v>
      </c>
      <c r="U8" s="40">
        <v>4.0</v>
      </c>
      <c r="V8" s="25">
        <f>VLOOKUP(U8,cof!$E$5:$F$15,2)</f>
        <v>2</v>
      </c>
      <c r="W8" s="41">
        <v>23.0</v>
      </c>
      <c r="X8" s="33"/>
      <c r="Y8" s="33"/>
      <c r="Z8" s="33"/>
    </row>
    <row r="9" ht="15.0" customHeight="1">
      <c r="A9" s="66">
        <v>210.0</v>
      </c>
      <c r="B9" s="67" t="s">
        <v>103</v>
      </c>
      <c r="C9" s="67" t="s">
        <v>104</v>
      </c>
      <c r="D9" s="68">
        <v>128.3</v>
      </c>
      <c r="E9" s="37">
        <f t="shared" si="1"/>
        <v>8</v>
      </c>
      <c r="F9" s="37">
        <f t="shared" si="2"/>
        <v>610</v>
      </c>
      <c r="G9" s="69">
        <v>250.0</v>
      </c>
      <c r="H9" s="69">
        <v>120.0</v>
      </c>
      <c r="I9" s="69">
        <v>240.0</v>
      </c>
      <c r="J9" s="29">
        <f> VLOOKUP(D9,cof!A$1:B$365,2)</f>
        <v>0.8412</v>
      </c>
      <c r="K9" s="39">
        <f t="shared" si="3"/>
        <v>513.132</v>
      </c>
      <c r="L9" s="40">
        <v>6.0</v>
      </c>
      <c r="M9" s="25">
        <f>VLOOKUP(L9,cof!$H$5:$I$15,2)</f>
        <v>5</v>
      </c>
      <c r="N9" s="39">
        <f t="shared" si="4"/>
        <v>210.3</v>
      </c>
      <c r="O9" s="40">
        <v>5.0</v>
      </c>
      <c r="P9" s="25">
        <f>VLOOKUP(O9,cof!E$5:F$15,2)</f>
        <v>1</v>
      </c>
      <c r="Q9" s="39">
        <f t="shared" si="5"/>
        <v>100.944</v>
      </c>
      <c r="R9" s="40">
        <v>4.0</v>
      </c>
      <c r="S9" s="25">
        <f>VLOOKUP(R9,cof!$E$5:$F$15,2)</f>
        <v>2</v>
      </c>
      <c r="T9" s="39">
        <f t="shared" si="6"/>
        <v>201.888</v>
      </c>
      <c r="U9" s="39"/>
      <c r="V9" s="25">
        <f>VLOOKUP(U9,cof!$E$5:$F$15,2)</f>
        <v>0</v>
      </c>
      <c r="W9" s="41">
        <v>10.0</v>
      </c>
      <c r="X9" s="33"/>
      <c r="Y9" s="33"/>
      <c r="Z9" s="33"/>
    </row>
    <row r="10" ht="15.0" customHeight="1">
      <c r="A10" s="66">
        <v>219.0</v>
      </c>
      <c r="B10" s="67" t="s">
        <v>105</v>
      </c>
      <c r="C10" s="72" t="s">
        <v>106</v>
      </c>
      <c r="D10" s="68">
        <v>134.3</v>
      </c>
      <c r="E10" s="37">
        <f t="shared" si="1"/>
        <v>8</v>
      </c>
      <c r="F10" s="37">
        <f t="shared" si="2"/>
        <v>590</v>
      </c>
      <c r="G10" s="69">
        <v>210.0</v>
      </c>
      <c r="H10" s="69">
        <v>100.0</v>
      </c>
      <c r="I10" s="76">
        <v>280.0</v>
      </c>
      <c r="J10" s="29">
        <f> VLOOKUP(D10,cof!A$1:B$365,2)</f>
        <v>0.8022</v>
      </c>
      <c r="K10" s="39">
        <f t="shared" si="3"/>
        <v>473.298</v>
      </c>
      <c r="L10" s="40">
        <v>7.0</v>
      </c>
      <c r="M10" s="25">
        <f>VLOOKUP(L10,cof!$H$5:$I$15,2)</f>
        <v>4</v>
      </c>
      <c r="N10" s="39">
        <f t="shared" si="4"/>
        <v>168.462</v>
      </c>
      <c r="O10" s="39"/>
      <c r="P10" s="25">
        <f>VLOOKUP(O10,cof!E$5:F$15,2)</f>
        <v>0</v>
      </c>
      <c r="Q10" s="39">
        <f t="shared" si="5"/>
        <v>80.22</v>
      </c>
      <c r="R10" s="39"/>
      <c r="S10" s="25">
        <f>VLOOKUP(R10,cof!$E$5:$F$15,2)</f>
        <v>0</v>
      </c>
      <c r="T10" s="39">
        <f t="shared" si="6"/>
        <v>224.616</v>
      </c>
      <c r="U10" s="40">
        <v>2.0</v>
      </c>
      <c r="V10" s="25">
        <f>VLOOKUP(U10,cof!$E$5:$F$15,2)</f>
        <v>4</v>
      </c>
      <c r="W10" s="41">
        <v>20.0</v>
      </c>
      <c r="X10" s="33"/>
      <c r="Y10" s="33"/>
      <c r="Z10" s="33"/>
    </row>
    <row r="11" ht="15.0" customHeight="1">
      <c r="A11" s="66">
        <v>221.0</v>
      </c>
      <c r="B11" s="67" t="s">
        <v>107</v>
      </c>
      <c r="C11" s="67" t="s">
        <v>108</v>
      </c>
      <c r="D11" s="68">
        <v>134.7</v>
      </c>
      <c r="E11" s="37">
        <f t="shared" si="1"/>
        <v>3</v>
      </c>
      <c r="F11" s="37">
        <f t="shared" si="2"/>
        <v>550</v>
      </c>
      <c r="G11" s="69">
        <v>200.0</v>
      </c>
      <c r="H11" s="76">
        <v>105.0</v>
      </c>
      <c r="I11" s="76">
        <v>245.0</v>
      </c>
      <c r="J11" s="29">
        <f> VLOOKUP(D11,cof!A$1:B$365,2)</f>
        <v>0.8022</v>
      </c>
      <c r="K11" s="39">
        <f t="shared" si="3"/>
        <v>441.21</v>
      </c>
      <c r="L11" s="40">
        <v>8.0</v>
      </c>
      <c r="M11" s="25">
        <f>VLOOKUP(L11,cof!$H$5:$I$15,2)</f>
        <v>3</v>
      </c>
      <c r="N11" s="39">
        <f t="shared" si="4"/>
        <v>160.44</v>
      </c>
      <c r="O11" s="39"/>
      <c r="P11" s="25">
        <f>VLOOKUP(O11,cof!E$5:F$15,2)</f>
        <v>0</v>
      </c>
      <c r="Q11" s="39">
        <f t="shared" si="5"/>
        <v>84.231</v>
      </c>
      <c r="R11" s="39"/>
      <c r="S11" s="25">
        <f>VLOOKUP(R11,cof!$E$5:$F$15,2)</f>
        <v>0</v>
      </c>
      <c r="T11" s="39">
        <f t="shared" si="6"/>
        <v>196.539</v>
      </c>
      <c r="U11" s="39"/>
      <c r="V11" s="25">
        <f>VLOOKUP(U11,cof!$E$5:$F$15,2)</f>
        <v>0</v>
      </c>
      <c r="W11" s="41">
        <v>22.0</v>
      </c>
      <c r="X11" s="33"/>
      <c r="Y11" s="33"/>
      <c r="Z11" s="33"/>
    </row>
    <row r="12" ht="15.0" customHeight="1">
      <c r="A12" s="66">
        <v>204.0</v>
      </c>
      <c r="B12" s="67" t="s">
        <v>109</v>
      </c>
      <c r="C12" s="67" t="s">
        <v>87</v>
      </c>
      <c r="D12" s="68">
        <v>126.6</v>
      </c>
      <c r="E12" s="37">
        <f t="shared" si="1"/>
        <v>2</v>
      </c>
      <c r="F12" s="37">
        <f t="shared" si="2"/>
        <v>520</v>
      </c>
      <c r="G12" s="69">
        <v>190.0</v>
      </c>
      <c r="H12" s="69">
        <v>100.0</v>
      </c>
      <c r="I12" s="76">
        <v>230.0</v>
      </c>
      <c r="J12" s="29">
        <f> VLOOKUP(D12,cof!A$1:B$365,2)</f>
        <v>0.8556</v>
      </c>
      <c r="K12" s="39">
        <f t="shared" si="3"/>
        <v>444.912</v>
      </c>
      <c r="L12" s="40">
        <v>9.0</v>
      </c>
      <c r="M12" s="25">
        <f>VLOOKUP(L12,cof!$H$5:$I$15,2)</f>
        <v>2</v>
      </c>
      <c r="N12" s="39">
        <f t="shared" si="4"/>
        <v>162.564</v>
      </c>
      <c r="O12" s="40"/>
      <c r="P12" s="25">
        <f>VLOOKUP(O12,cof!E$5:F$15,2)</f>
        <v>0</v>
      </c>
      <c r="Q12" s="39">
        <f t="shared" si="5"/>
        <v>85.56</v>
      </c>
      <c r="R12" s="39"/>
      <c r="S12" s="25">
        <f>VLOOKUP(R12,cof!$E$5:$F$15,2)</f>
        <v>0</v>
      </c>
      <c r="T12" s="39">
        <f t="shared" si="6"/>
        <v>196.788</v>
      </c>
      <c r="U12" s="39"/>
      <c r="V12" s="25">
        <f>VLOOKUP(U12,cof!$E$5:$F$15,2)</f>
        <v>0</v>
      </c>
      <c r="W12" s="41">
        <v>4.0</v>
      </c>
      <c r="X12" s="33"/>
      <c r="Y12" s="33"/>
      <c r="Z12" s="33"/>
    </row>
    <row r="13" ht="15.0" customHeight="1">
      <c r="A13" s="66">
        <v>206.0</v>
      </c>
      <c r="B13" s="67" t="s">
        <v>110</v>
      </c>
      <c r="C13" s="67" t="s">
        <v>111</v>
      </c>
      <c r="D13" s="68">
        <v>128.6</v>
      </c>
      <c r="E13" s="37">
        <f t="shared" si="1"/>
        <v>1</v>
      </c>
      <c r="F13" s="37">
        <f t="shared" si="2"/>
        <v>500</v>
      </c>
      <c r="G13" s="69">
        <v>165.0</v>
      </c>
      <c r="H13" s="69">
        <v>110.0</v>
      </c>
      <c r="I13" s="69">
        <v>225.0</v>
      </c>
      <c r="J13" s="29">
        <f> VLOOKUP(D13,cof!A$1:B$365,2)</f>
        <v>0.8412</v>
      </c>
      <c r="K13" s="39">
        <f t="shared" si="3"/>
        <v>420.6</v>
      </c>
      <c r="L13" s="40">
        <v>10.0</v>
      </c>
      <c r="M13" s="25">
        <f>VLOOKUP(L13,cof!$H$5:$I$15,2)</f>
        <v>1</v>
      </c>
      <c r="N13" s="39">
        <f t="shared" si="4"/>
        <v>138.798</v>
      </c>
      <c r="O13" s="40"/>
      <c r="P13" s="25">
        <f>VLOOKUP(O13,cof!E$5:F$15,2)</f>
        <v>0</v>
      </c>
      <c r="Q13" s="39">
        <f t="shared" si="5"/>
        <v>92.532</v>
      </c>
      <c r="R13" s="39"/>
      <c r="S13" s="25">
        <f>VLOOKUP(R13,cof!$E$5:$F$15,2)</f>
        <v>0</v>
      </c>
      <c r="T13" s="39">
        <f t="shared" si="6"/>
        <v>189.27</v>
      </c>
      <c r="U13" s="39"/>
      <c r="V13" s="25">
        <f>VLOOKUP(U13,cof!$E$5:$F$15,2)</f>
        <v>0</v>
      </c>
      <c r="W13" s="41">
        <v>6.0</v>
      </c>
      <c r="X13" s="33"/>
      <c r="Y13" s="33"/>
      <c r="Z13" s="33"/>
    </row>
    <row r="14" ht="15.0" customHeight="1">
      <c r="A14" s="66">
        <v>220.0</v>
      </c>
      <c r="B14" s="67" t="s">
        <v>112</v>
      </c>
      <c r="C14" s="67" t="s">
        <v>64</v>
      </c>
      <c r="D14" s="68">
        <v>129.9</v>
      </c>
      <c r="E14" s="37">
        <f t="shared" si="1"/>
        <v>0</v>
      </c>
      <c r="F14" s="37">
        <f t="shared" si="2"/>
        <v>495</v>
      </c>
      <c r="G14" s="69">
        <v>155.0</v>
      </c>
      <c r="H14" s="69">
        <v>95.0</v>
      </c>
      <c r="I14" s="76">
        <v>245.0</v>
      </c>
      <c r="J14" s="29">
        <f> VLOOKUP(D14,cof!A$1:B$365,2)</f>
        <v>0.8343</v>
      </c>
      <c r="K14" s="39">
        <f t="shared" si="3"/>
        <v>412.9785</v>
      </c>
      <c r="L14" s="39"/>
      <c r="M14" s="25">
        <f>VLOOKUP(L14,cof!$H$5:$I$15,2)</f>
        <v>0</v>
      </c>
      <c r="N14" s="39">
        <f t="shared" si="4"/>
        <v>129.3165</v>
      </c>
      <c r="O14" s="40"/>
      <c r="P14" s="25">
        <f>VLOOKUP(O14,cof!E$5:F$15,2)</f>
        <v>0</v>
      </c>
      <c r="Q14" s="39">
        <f t="shared" si="5"/>
        <v>79.2585</v>
      </c>
      <c r="R14" s="39"/>
      <c r="S14" s="25">
        <f>VLOOKUP(R14,cof!$E$5:$F$15,2)</f>
        <v>0</v>
      </c>
      <c r="T14" s="39">
        <f t="shared" si="6"/>
        <v>204.4035</v>
      </c>
      <c r="U14" s="39"/>
      <c r="V14" s="25">
        <f>VLOOKUP(U14,cof!$E$5:$F$15,2)</f>
        <v>0</v>
      </c>
      <c r="W14" s="41">
        <v>21.0</v>
      </c>
      <c r="X14" s="33"/>
      <c r="Y14" s="33"/>
      <c r="Z14" s="33"/>
    </row>
    <row r="15" ht="15.0" customHeight="1">
      <c r="A15" s="86">
        <v>228.0</v>
      </c>
      <c r="B15" s="87" t="s">
        <v>113</v>
      </c>
      <c r="C15" s="87" t="s">
        <v>81</v>
      </c>
      <c r="D15" s="88">
        <v>133.5</v>
      </c>
      <c r="E15" s="37">
        <f t="shared" si="1"/>
        <v>2</v>
      </c>
      <c r="F15" s="37">
        <f t="shared" si="2"/>
        <v>480</v>
      </c>
      <c r="G15" s="76">
        <v>255.0</v>
      </c>
      <c r="H15" s="71">
        <v>0.0</v>
      </c>
      <c r="I15" s="76">
        <v>225.0</v>
      </c>
      <c r="J15" s="29">
        <f> VLOOKUP(D15,cof!A$1:B$365,2)</f>
        <v>0.8083</v>
      </c>
      <c r="K15" s="39">
        <f t="shared" si="3"/>
        <v>387.984</v>
      </c>
      <c r="L15" s="39"/>
      <c r="M15" s="25">
        <f>VLOOKUP(L15,cof!$H$5:$I$15,2)</f>
        <v>0</v>
      </c>
      <c r="N15" s="39">
        <f t="shared" si="4"/>
        <v>206.1165</v>
      </c>
      <c r="O15" s="40">
        <v>4.0</v>
      </c>
      <c r="P15" s="25">
        <f>VLOOKUP(O15,cof!E$5:F$15,2)</f>
        <v>2</v>
      </c>
      <c r="Q15" s="39">
        <f t="shared" si="5"/>
        <v>0</v>
      </c>
      <c r="R15" s="39"/>
      <c r="S15" s="25">
        <f>VLOOKUP(R15,cof!$E$5:$F$15,2)</f>
        <v>0</v>
      </c>
      <c r="T15" s="39">
        <f t="shared" si="6"/>
        <v>181.8675</v>
      </c>
      <c r="U15" s="39"/>
      <c r="V15" s="25">
        <f>VLOOKUP(U15,cof!$E$5:$F$15,2)</f>
        <v>0</v>
      </c>
      <c r="W15" s="41">
        <v>28.0</v>
      </c>
      <c r="X15" s="33"/>
      <c r="Y15" s="33"/>
      <c r="Z15" s="33"/>
    </row>
    <row r="16" ht="15.0" customHeight="1">
      <c r="A16" s="66">
        <v>216.0</v>
      </c>
      <c r="B16" s="67" t="s">
        <v>114</v>
      </c>
      <c r="C16" s="67" t="s">
        <v>104</v>
      </c>
      <c r="D16" s="68">
        <v>129.7</v>
      </c>
      <c r="E16" s="37">
        <f t="shared" si="1"/>
        <v>0</v>
      </c>
      <c r="F16" s="37">
        <f t="shared" si="2"/>
        <v>480</v>
      </c>
      <c r="G16" s="69">
        <v>200.0</v>
      </c>
      <c r="H16" s="76">
        <v>85.0</v>
      </c>
      <c r="I16" s="76">
        <v>195.0</v>
      </c>
      <c r="J16" s="29">
        <f> VLOOKUP(D16,cof!A$1:B$365,2)</f>
        <v>0.8343</v>
      </c>
      <c r="K16" s="39">
        <f t="shared" si="3"/>
        <v>400.464</v>
      </c>
      <c r="L16" s="39"/>
      <c r="M16" s="25">
        <f>VLOOKUP(L16,cof!$H$5:$I$15,2)</f>
        <v>0</v>
      </c>
      <c r="N16" s="39">
        <f t="shared" si="4"/>
        <v>166.86</v>
      </c>
      <c r="O16" s="40"/>
      <c r="P16" s="25">
        <f>VLOOKUP(O16,cof!E$5:F$15,2)</f>
        <v>0</v>
      </c>
      <c r="Q16" s="39">
        <f t="shared" si="5"/>
        <v>70.9155</v>
      </c>
      <c r="R16" s="40"/>
      <c r="S16" s="25">
        <f>VLOOKUP(R16,cof!$E$5:$F$15,2)</f>
        <v>0</v>
      </c>
      <c r="T16" s="39">
        <f t="shared" si="6"/>
        <v>162.6885</v>
      </c>
      <c r="U16" s="39"/>
      <c r="V16" s="25">
        <f>VLOOKUP(U16,cof!$E$5:$F$15,2)</f>
        <v>0</v>
      </c>
      <c r="W16" s="41">
        <v>17.0</v>
      </c>
      <c r="X16" s="33"/>
      <c r="Y16" s="33"/>
      <c r="Z16" s="33"/>
    </row>
    <row r="17" ht="15.0" customHeight="1">
      <c r="A17" s="86">
        <v>226.0</v>
      </c>
      <c r="B17" s="87" t="s">
        <v>115</v>
      </c>
      <c r="C17" s="87" t="s">
        <v>116</v>
      </c>
      <c r="D17" s="88">
        <v>135.1</v>
      </c>
      <c r="E17" s="37">
        <f t="shared" si="1"/>
        <v>0</v>
      </c>
      <c r="F17" s="37">
        <f t="shared" si="2"/>
        <v>475</v>
      </c>
      <c r="G17" s="71">
        <v>205.0</v>
      </c>
      <c r="H17" s="71">
        <v>85.0</v>
      </c>
      <c r="I17" s="76">
        <v>185.0</v>
      </c>
      <c r="J17" s="29">
        <f> VLOOKUP(D17,cof!A$1:B$365,2)</f>
        <v>0.7961</v>
      </c>
      <c r="K17" s="39">
        <f t="shared" si="3"/>
        <v>378.1475</v>
      </c>
      <c r="L17" s="39"/>
      <c r="M17" s="25">
        <f>VLOOKUP(L17,cof!$H$5:$I$15,2)</f>
        <v>0</v>
      </c>
      <c r="N17" s="39">
        <f t="shared" si="4"/>
        <v>163.2005</v>
      </c>
      <c r="O17" s="39"/>
      <c r="P17" s="25">
        <f>VLOOKUP(O17,cof!E$5:F$15,2)</f>
        <v>0</v>
      </c>
      <c r="Q17" s="39">
        <f t="shared" si="5"/>
        <v>67.6685</v>
      </c>
      <c r="R17" s="39"/>
      <c r="S17" s="25">
        <f>VLOOKUP(R17,cof!$E$5:$F$15,2)</f>
        <v>0</v>
      </c>
      <c r="T17" s="39">
        <f t="shared" si="6"/>
        <v>147.2785</v>
      </c>
      <c r="U17" s="39"/>
      <c r="V17" s="25">
        <f>VLOOKUP(U17,cof!$E$5:$F$15,2)</f>
        <v>0</v>
      </c>
      <c r="W17" s="41">
        <v>15.0</v>
      </c>
      <c r="X17" s="2"/>
      <c r="Y17" s="2"/>
      <c r="Z17" s="2"/>
    </row>
    <row r="18" ht="15.0" customHeight="1">
      <c r="A18" s="86">
        <v>229.0</v>
      </c>
      <c r="B18" s="87" t="s">
        <v>117</v>
      </c>
      <c r="C18" s="87" t="s">
        <v>118</v>
      </c>
      <c r="D18" s="88">
        <v>128.8</v>
      </c>
      <c r="E18" s="37">
        <f t="shared" si="1"/>
        <v>0</v>
      </c>
      <c r="F18" s="37">
        <f t="shared" si="2"/>
        <v>470</v>
      </c>
      <c r="G18" s="69">
        <v>170.0</v>
      </c>
      <c r="H18" s="80">
        <v>85.0</v>
      </c>
      <c r="I18" s="76">
        <v>215.0</v>
      </c>
      <c r="J18" s="29">
        <f> VLOOKUP(D18,cof!A$1:B$365,2)</f>
        <v>0.8412</v>
      </c>
      <c r="K18" s="39">
        <f t="shared" si="3"/>
        <v>395.364</v>
      </c>
      <c r="L18" s="39"/>
      <c r="M18" s="25">
        <f>VLOOKUP(L18,cof!$H$5:$I$15,2)</f>
        <v>0</v>
      </c>
      <c r="N18" s="39">
        <f t="shared" si="4"/>
        <v>143.004</v>
      </c>
      <c r="O18" s="39"/>
      <c r="P18" s="25">
        <f>VLOOKUP(O18,cof!E$5:F$15,2)</f>
        <v>0</v>
      </c>
      <c r="Q18" s="39">
        <f t="shared" si="5"/>
        <v>71.502</v>
      </c>
      <c r="R18" s="39"/>
      <c r="S18" s="25">
        <f>VLOOKUP(R18,cof!$E$5:$F$15,2)</f>
        <v>0</v>
      </c>
      <c r="T18" s="39">
        <f t="shared" si="6"/>
        <v>180.858</v>
      </c>
      <c r="U18" s="39"/>
      <c r="V18" s="25">
        <f>VLOOKUP(U18,cof!$E$5:$F$15,2)</f>
        <v>0</v>
      </c>
      <c r="W18" s="41">
        <v>29.0</v>
      </c>
      <c r="X18" s="2"/>
      <c r="Y18" s="2"/>
      <c r="Z18" s="2"/>
    </row>
    <row r="19" ht="15.0" customHeight="1">
      <c r="A19" s="66">
        <v>203.0</v>
      </c>
      <c r="B19" s="67" t="s">
        <v>119</v>
      </c>
      <c r="C19" s="67" t="s">
        <v>87</v>
      </c>
      <c r="D19" s="68">
        <v>133.1</v>
      </c>
      <c r="E19" s="37">
        <f t="shared" si="1"/>
        <v>0</v>
      </c>
      <c r="F19" s="37">
        <f t="shared" si="2"/>
        <v>465</v>
      </c>
      <c r="G19" s="71">
        <v>195.0</v>
      </c>
      <c r="H19" s="71">
        <v>75.0</v>
      </c>
      <c r="I19" s="71">
        <v>195.0</v>
      </c>
      <c r="J19" s="29">
        <f> VLOOKUP(D19,cof!A$1:B$365,2)</f>
        <v>0.8083</v>
      </c>
      <c r="K19" s="39">
        <f t="shared" si="3"/>
        <v>375.8595</v>
      </c>
      <c r="L19" s="40"/>
      <c r="M19" s="25">
        <f>VLOOKUP(L19,cof!$H$5:$I$15,2)</f>
        <v>0</v>
      </c>
      <c r="N19" s="39">
        <f t="shared" si="4"/>
        <v>157.6185</v>
      </c>
      <c r="O19" s="40"/>
      <c r="P19" s="25">
        <f>VLOOKUP(O19,cof!E$5:F$15,2)</f>
        <v>0</v>
      </c>
      <c r="Q19" s="39">
        <f t="shared" si="5"/>
        <v>60.6225</v>
      </c>
      <c r="R19" s="40"/>
      <c r="S19" s="25">
        <f>VLOOKUP(R19,cof!$E$5:$F$15,2)</f>
        <v>0</v>
      </c>
      <c r="T19" s="39">
        <f t="shared" si="6"/>
        <v>157.6185</v>
      </c>
      <c r="U19" s="40"/>
      <c r="V19" s="25">
        <f>VLOOKUP(U19,cof!$E$5:$F$15,2)</f>
        <v>0</v>
      </c>
      <c r="W19" s="41">
        <v>3.0</v>
      </c>
      <c r="X19" s="2"/>
      <c r="Y19" s="2"/>
      <c r="Z19" s="2"/>
    </row>
    <row r="20" ht="15.0" customHeight="1">
      <c r="A20" s="66">
        <v>205.0</v>
      </c>
      <c r="B20" s="67" t="s">
        <v>120</v>
      </c>
      <c r="C20" s="67" t="s">
        <v>111</v>
      </c>
      <c r="D20" s="68">
        <v>130.9</v>
      </c>
      <c r="E20" s="37">
        <f t="shared" si="1"/>
        <v>0</v>
      </c>
      <c r="F20" s="37">
        <f t="shared" si="2"/>
        <v>465</v>
      </c>
      <c r="G20" s="71">
        <v>185.0</v>
      </c>
      <c r="H20" s="71">
        <v>90.0</v>
      </c>
      <c r="I20" s="71">
        <v>190.0</v>
      </c>
      <c r="J20" s="29">
        <f> VLOOKUP(D20,cof!A$1:B$365,2)</f>
        <v>0.8276</v>
      </c>
      <c r="K20" s="39">
        <f t="shared" si="3"/>
        <v>384.834</v>
      </c>
      <c r="L20" s="40"/>
      <c r="M20" s="25">
        <f>VLOOKUP(L20,cof!$H$5:$I$15,2)</f>
        <v>0</v>
      </c>
      <c r="N20" s="39">
        <f t="shared" si="4"/>
        <v>153.106</v>
      </c>
      <c r="O20" s="40"/>
      <c r="P20" s="25">
        <f>VLOOKUP(O20,cof!E$5:F$15,2)</f>
        <v>0</v>
      </c>
      <c r="Q20" s="39">
        <f t="shared" si="5"/>
        <v>74.484</v>
      </c>
      <c r="R20" s="39"/>
      <c r="S20" s="25">
        <f>VLOOKUP(R20,cof!$E$5:$F$15,2)</f>
        <v>0</v>
      </c>
      <c r="T20" s="39">
        <f t="shared" si="6"/>
        <v>157.244</v>
      </c>
      <c r="U20" s="40"/>
      <c r="V20" s="25">
        <f>VLOOKUP(U20,cof!$E$5:$F$15,2)</f>
        <v>0</v>
      </c>
      <c r="W20" s="41">
        <v>5.0</v>
      </c>
      <c r="X20" s="2"/>
      <c r="Y20" s="2"/>
      <c r="Z20" s="2"/>
    </row>
    <row r="21" ht="15.0" customHeight="1">
      <c r="A21" s="66">
        <v>213.0</v>
      </c>
      <c r="B21" s="67" t="s">
        <v>121</v>
      </c>
      <c r="C21" s="67" t="s">
        <v>118</v>
      </c>
      <c r="D21" s="68">
        <v>125.1</v>
      </c>
      <c r="E21" s="37">
        <f t="shared" si="1"/>
        <v>0</v>
      </c>
      <c r="F21" s="37">
        <f t="shared" si="2"/>
        <v>460</v>
      </c>
      <c r="G21" s="71">
        <v>185.0</v>
      </c>
      <c r="H21" s="71">
        <v>80.0</v>
      </c>
      <c r="I21" s="71">
        <v>195.0</v>
      </c>
      <c r="J21" s="29">
        <f> VLOOKUP(D21,cof!A$1:B$365,2)</f>
        <v>0.863</v>
      </c>
      <c r="K21" s="39">
        <f t="shared" si="3"/>
        <v>396.98</v>
      </c>
      <c r="L21" s="39"/>
      <c r="M21" s="25">
        <f>VLOOKUP(L21,cof!$H$5:$I$15,2)</f>
        <v>0</v>
      </c>
      <c r="N21" s="39">
        <f t="shared" si="4"/>
        <v>159.655</v>
      </c>
      <c r="O21" s="39"/>
      <c r="P21" s="25">
        <f>VLOOKUP(O21,cof!E$5:F$15,2)</f>
        <v>0</v>
      </c>
      <c r="Q21" s="39">
        <f t="shared" si="5"/>
        <v>69.04</v>
      </c>
      <c r="R21" s="39"/>
      <c r="S21" s="25">
        <f>VLOOKUP(R21,cof!$E$5:$F$15,2)</f>
        <v>0</v>
      </c>
      <c r="T21" s="39">
        <f t="shared" si="6"/>
        <v>168.285</v>
      </c>
      <c r="U21" s="40"/>
      <c r="V21" s="25">
        <f>VLOOKUP(U21,cof!$E$5:$F$15,2)</f>
        <v>0</v>
      </c>
      <c r="W21" s="41">
        <v>13.0</v>
      </c>
      <c r="X21" s="2"/>
      <c r="Y21" s="2"/>
      <c r="Z21" s="2"/>
    </row>
    <row r="22" ht="15.0" customHeight="1">
      <c r="A22" s="86">
        <v>227.0</v>
      </c>
      <c r="B22" s="87" t="s">
        <v>122</v>
      </c>
      <c r="C22" s="87" t="s">
        <v>74</v>
      </c>
      <c r="D22" s="88">
        <v>126.6</v>
      </c>
      <c r="E22" s="37">
        <f t="shared" si="1"/>
        <v>0</v>
      </c>
      <c r="F22" s="37">
        <f t="shared" si="2"/>
        <v>440</v>
      </c>
      <c r="G22" s="69">
        <v>160.0</v>
      </c>
      <c r="H22" s="80">
        <v>95.0</v>
      </c>
      <c r="I22" s="69">
        <v>185.0</v>
      </c>
      <c r="J22" s="29">
        <f> VLOOKUP(D22,cof!A$1:B$365,2)</f>
        <v>0.8556</v>
      </c>
      <c r="K22" s="39">
        <f t="shared" si="3"/>
        <v>376.464</v>
      </c>
      <c r="L22" s="39"/>
      <c r="M22" s="25">
        <f>VLOOKUP(L22,cof!$H$5:$I$15,2)</f>
        <v>0</v>
      </c>
      <c r="N22" s="39">
        <f t="shared" si="4"/>
        <v>136.896</v>
      </c>
      <c r="O22" s="39"/>
      <c r="P22" s="25">
        <f>VLOOKUP(O22,cof!E$5:F$15,2)</f>
        <v>0</v>
      </c>
      <c r="Q22" s="39">
        <f t="shared" si="5"/>
        <v>81.282</v>
      </c>
      <c r="R22" s="39"/>
      <c r="S22" s="25">
        <f>VLOOKUP(R22,cof!$E$5:$F$15,2)</f>
        <v>0</v>
      </c>
      <c r="T22" s="39">
        <f t="shared" si="6"/>
        <v>158.286</v>
      </c>
      <c r="U22" s="39"/>
      <c r="V22" s="25">
        <f>VLOOKUP(U22,cof!$E$5:$F$15,2)</f>
        <v>0</v>
      </c>
      <c r="W22" s="41">
        <v>27.0</v>
      </c>
      <c r="X22" s="2"/>
      <c r="Y22" s="2"/>
      <c r="Z22" s="2"/>
    </row>
    <row r="23" ht="15.0" customHeight="1">
      <c r="A23" s="66">
        <v>214.0</v>
      </c>
      <c r="B23" s="67" t="s">
        <v>123</v>
      </c>
      <c r="C23" s="67" t="s">
        <v>118</v>
      </c>
      <c r="D23" s="68">
        <v>133.9</v>
      </c>
      <c r="E23" s="37">
        <f t="shared" si="1"/>
        <v>0</v>
      </c>
      <c r="F23" s="37">
        <f t="shared" si="2"/>
        <v>425</v>
      </c>
      <c r="G23" s="69">
        <v>195.0</v>
      </c>
      <c r="H23" s="76">
        <v>0.0</v>
      </c>
      <c r="I23" s="69">
        <v>230.0</v>
      </c>
      <c r="J23" s="29">
        <f> VLOOKUP(D23,cof!A$1:B$365,2)</f>
        <v>0.8083</v>
      </c>
      <c r="K23" s="39">
        <f t="shared" si="3"/>
        <v>343.5275</v>
      </c>
      <c r="L23" s="40"/>
      <c r="M23" s="25">
        <f>VLOOKUP(L23,cof!$H$5:$I$15,2)</f>
        <v>0</v>
      </c>
      <c r="N23" s="39">
        <f t="shared" si="4"/>
        <v>157.6185</v>
      </c>
      <c r="O23" s="39"/>
      <c r="P23" s="25">
        <f>VLOOKUP(O23,cof!E$5:F$15,2)</f>
        <v>0</v>
      </c>
      <c r="Q23" s="39">
        <f t="shared" si="5"/>
        <v>0</v>
      </c>
      <c r="R23" s="39"/>
      <c r="S23" s="25">
        <f>VLOOKUP(R23,cof!$E$5:$F$15,2)</f>
        <v>0</v>
      </c>
      <c r="T23" s="39">
        <f t="shared" si="6"/>
        <v>185.909</v>
      </c>
      <c r="U23" s="39"/>
      <c r="V23" s="25">
        <f>VLOOKUP(U23,cof!$E$5:$F$15,2)</f>
        <v>0</v>
      </c>
      <c r="W23" s="41">
        <v>14.0</v>
      </c>
      <c r="X23" s="2"/>
      <c r="Y23" s="2"/>
      <c r="Z23" s="2"/>
    </row>
    <row r="24" ht="15.0" customHeight="1">
      <c r="A24" s="66">
        <v>217.0</v>
      </c>
      <c r="B24" s="67" t="s">
        <v>124</v>
      </c>
      <c r="C24" s="67" t="s">
        <v>118</v>
      </c>
      <c r="D24" s="68">
        <v>126.1</v>
      </c>
      <c r="E24" s="37">
        <f t="shared" si="1"/>
        <v>0</v>
      </c>
      <c r="F24" s="37">
        <f t="shared" si="2"/>
        <v>410</v>
      </c>
      <c r="G24" s="69">
        <v>140.0</v>
      </c>
      <c r="H24" s="76">
        <v>90.0</v>
      </c>
      <c r="I24" s="76">
        <v>180.0</v>
      </c>
      <c r="J24" s="29">
        <f> VLOOKUP(D24,cof!A$1:B$365,2)</f>
        <v>0.8556</v>
      </c>
      <c r="K24" s="39">
        <f t="shared" si="3"/>
        <v>350.796</v>
      </c>
      <c r="L24" s="39"/>
      <c r="M24" s="25">
        <f>VLOOKUP(L24,cof!$H$5:$I$15,2)</f>
        <v>0</v>
      </c>
      <c r="N24" s="39">
        <f t="shared" si="4"/>
        <v>119.784</v>
      </c>
      <c r="O24" s="39"/>
      <c r="P24" s="25">
        <f>VLOOKUP(O24,cof!E$5:F$15,2)</f>
        <v>0</v>
      </c>
      <c r="Q24" s="39">
        <f t="shared" si="5"/>
        <v>77.004</v>
      </c>
      <c r="R24" s="39"/>
      <c r="S24" s="25">
        <f>VLOOKUP(R24,cof!$E$5:$F$15,2)</f>
        <v>0</v>
      </c>
      <c r="T24" s="39">
        <f t="shared" si="6"/>
        <v>154.008</v>
      </c>
      <c r="U24" s="39"/>
      <c r="V24" s="25">
        <f>VLOOKUP(U24,cof!$E$5:$F$15,2)</f>
        <v>0</v>
      </c>
      <c r="W24" s="41">
        <v>18.0</v>
      </c>
      <c r="X24" s="2"/>
      <c r="Y24" s="2"/>
      <c r="Z24" s="2"/>
    </row>
    <row r="25" ht="15.0" customHeight="1">
      <c r="A25" s="66">
        <v>224.0</v>
      </c>
      <c r="B25" s="67" t="s">
        <v>125</v>
      </c>
      <c r="C25" s="67" t="s">
        <v>87</v>
      </c>
      <c r="D25" s="68">
        <v>122.1</v>
      </c>
      <c r="E25" s="37">
        <f t="shared" si="1"/>
        <v>0</v>
      </c>
      <c r="F25" s="37">
        <f t="shared" si="2"/>
        <v>405</v>
      </c>
      <c r="G25" s="71">
        <v>150.0</v>
      </c>
      <c r="H25" s="71">
        <v>70.0</v>
      </c>
      <c r="I25" s="71">
        <v>185.0</v>
      </c>
      <c r="J25" s="29">
        <f> VLOOKUP(D25,cof!A$1:B$365,2)</f>
        <v>0.8863</v>
      </c>
      <c r="K25" s="39">
        <f t="shared" si="3"/>
        <v>358.9515</v>
      </c>
      <c r="L25" s="39"/>
      <c r="M25" s="25">
        <f>VLOOKUP(L25,cof!$H$5:$I$15,2)</f>
        <v>0</v>
      </c>
      <c r="N25" s="39">
        <f t="shared" si="4"/>
        <v>132.945</v>
      </c>
      <c r="O25" s="39"/>
      <c r="P25" s="25">
        <f>VLOOKUP(O25,cof!E$5:F$15,2)</f>
        <v>0</v>
      </c>
      <c r="Q25" s="39">
        <f t="shared" si="5"/>
        <v>62.041</v>
      </c>
      <c r="R25" s="39"/>
      <c r="S25" s="25">
        <f>VLOOKUP(R25,cof!$E$5:$F$15,2)</f>
        <v>0</v>
      </c>
      <c r="T25" s="39">
        <f t="shared" si="6"/>
        <v>163.9655</v>
      </c>
      <c r="U25" s="39"/>
      <c r="V25" s="25">
        <f>VLOOKUP(U25,cof!$E$5:$F$15,2)</f>
        <v>0</v>
      </c>
      <c r="W25" s="41">
        <v>25.0</v>
      </c>
      <c r="X25" s="2"/>
      <c r="Y25" s="2"/>
      <c r="Z25" s="2"/>
    </row>
    <row r="26" ht="15.0" customHeight="1">
      <c r="A26" s="66">
        <v>202.0</v>
      </c>
      <c r="B26" s="67" t="s">
        <v>126</v>
      </c>
      <c r="C26" s="67" t="s">
        <v>87</v>
      </c>
      <c r="D26" s="68">
        <v>126.6</v>
      </c>
      <c r="E26" s="37">
        <f t="shared" si="1"/>
        <v>0</v>
      </c>
      <c r="F26" s="37">
        <f t="shared" si="2"/>
        <v>400</v>
      </c>
      <c r="G26" s="69">
        <v>150.0</v>
      </c>
      <c r="H26" s="69">
        <v>75.0</v>
      </c>
      <c r="I26" s="76">
        <v>175.0</v>
      </c>
      <c r="J26" s="29">
        <f> VLOOKUP(D26,cof!A$1:B$365,2)</f>
        <v>0.8556</v>
      </c>
      <c r="K26" s="39">
        <f t="shared" si="3"/>
        <v>342.24</v>
      </c>
      <c r="L26" s="40"/>
      <c r="M26" s="25">
        <f>VLOOKUP(L26,cof!$H$5:$I$15,2)</f>
        <v>0</v>
      </c>
      <c r="N26" s="39">
        <f t="shared" si="4"/>
        <v>128.34</v>
      </c>
      <c r="O26" s="40"/>
      <c r="P26" s="25">
        <f>VLOOKUP(O26,cof!E$5:F$15,2)</f>
        <v>0</v>
      </c>
      <c r="Q26" s="39">
        <f t="shared" si="5"/>
        <v>64.17</v>
      </c>
      <c r="R26" s="40"/>
      <c r="S26" s="25">
        <f>VLOOKUP(R26,cof!$E$5:$F$15,2)</f>
        <v>0</v>
      </c>
      <c r="T26" s="39">
        <f t="shared" si="6"/>
        <v>149.73</v>
      </c>
      <c r="U26" s="40"/>
      <c r="V26" s="25">
        <f>VLOOKUP(U26,cof!$E$5:$F$15,2)</f>
        <v>0</v>
      </c>
      <c r="W26" s="41">
        <v>2.0</v>
      </c>
      <c r="X26" s="2"/>
      <c r="Y26" s="2"/>
      <c r="Z26" s="2"/>
    </row>
    <row r="27" ht="15.0" customHeight="1">
      <c r="A27" s="86">
        <v>225.0</v>
      </c>
      <c r="B27" s="87" t="s">
        <v>127</v>
      </c>
      <c r="C27" s="87" t="s">
        <v>116</v>
      </c>
      <c r="D27" s="88">
        <v>122.2</v>
      </c>
      <c r="E27" s="37">
        <f t="shared" si="1"/>
        <v>0</v>
      </c>
      <c r="F27" s="37">
        <f t="shared" si="2"/>
        <v>400</v>
      </c>
      <c r="G27" s="71">
        <v>145.0</v>
      </c>
      <c r="H27" s="80">
        <v>80.0</v>
      </c>
      <c r="I27" s="71">
        <v>175.0</v>
      </c>
      <c r="J27" s="29">
        <f> VLOOKUP(D27,cof!A$1:B$365,2)</f>
        <v>0.8863</v>
      </c>
      <c r="K27" s="39">
        <f t="shared" si="3"/>
        <v>354.52</v>
      </c>
      <c r="L27" s="39"/>
      <c r="M27" s="25">
        <f>VLOOKUP(L27,cof!$H$5:$I$15,2)</f>
        <v>0</v>
      </c>
      <c r="N27" s="39">
        <f t="shared" si="4"/>
        <v>128.5135</v>
      </c>
      <c r="O27" s="39"/>
      <c r="P27" s="25">
        <f>VLOOKUP(O27,cof!E$5:F$15,2)</f>
        <v>0</v>
      </c>
      <c r="Q27" s="39">
        <f t="shared" si="5"/>
        <v>70.904</v>
      </c>
      <c r="R27" s="39"/>
      <c r="S27" s="25">
        <f>VLOOKUP(R27,cof!$E$5:$F$15,2)</f>
        <v>0</v>
      </c>
      <c r="T27" s="39">
        <f t="shared" si="6"/>
        <v>155.1025</v>
      </c>
      <c r="U27" s="39"/>
      <c r="V27" s="25">
        <f>VLOOKUP(U27,cof!$E$5:$F$15,2)</f>
        <v>0</v>
      </c>
      <c r="W27" s="41">
        <v>26.0</v>
      </c>
      <c r="X27" s="2"/>
      <c r="Y27" s="2"/>
      <c r="Z27" s="2"/>
    </row>
    <row r="28" ht="15.0" customHeight="1">
      <c r="A28" s="66">
        <v>215.0</v>
      </c>
      <c r="B28" s="67" t="s">
        <v>128</v>
      </c>
      <c r="C28" s="67" t="s">
        <v>66</v>
      </c>
      <c r="D28" s="68">
        <v>135.2</v>
      </c>
      <c r="E28" s="37">
        <f t="shared" si="1"/>
        <v>0</v>
      </c>
      <c r="F28" s="37">
        <f t="shared" si="2"/>
        <v>380</v>
      </c>
      <c r="G28" s="69">
        <v>160.0</v>
      </c>
      <c r="H28" s="76">
        <v>85.0</v>
      </c>
      <c r="I28" s="76">
        <v>135.0</v>
      </c>
      <c r="J28" s="29">
        <f> VLOOKUP(D28,cof!A$1:B$365,2)</f>
        <v>0.7961</v>
      </c>
      <c r="K28" s="39">
        <f t="shared" si="3"/>
        <v>302.518</v>
      </c>
      <c r="L28" s="39"/>
      <c r="M28" s="25">
        <f>VLOOKUP(L28,cof!$H$5:$I$15,2)</f>
        <v>0</v>
      </c>
      <c r="N28" s="39">
        <f t="shared" si="4"/>
        <v>127.376</v>
      </c>
      <c r="O28" s="39"/>
      <c r="P28" s="25">
        <f>VLOOKUP(O28,cof!E$5:F$15,2)</f>
        <v>0</v>
      </c>
      <c r="Q28" s="39">
        <f t="shared" si="5"/>
        <v>67.6685</v>
      </c>
      <c r="R28" s="39"/>
      <c r="S28" s="25">
        <f>VLOOKUP(R28,cof!$E$5:$F$15,2)</f>
        <v>0</v>
      </c>
      <c r="T28" s="39">
        <f t="shared" si="6"/>
        <v>107.4735</v>
      </c>
      <c r="U28" s="39"/>
      <c r="V28" s="25">
        <f>VLOOKUP(U28,cof!$E$5:$F$15,2)</f>
        <v>0</v>
      </c>
      <c r="W28" s="41">
        <v>16.0</v>
      </c>
      <c r="X28" s="2"/>
      <c r="Y28" s="2"/>
      <c r="Z28" s="2"/>
    </row>
    <row r="29" ht="15.0" customHeight="1">
      <c r="A29" s="66">
        <v>223.0</v>
      </c>
      <c r="B29" s="89" t="s">
        <v>129</v>
      </c>
      <c r="C29" s="67" t="s">
        <v>130</v>
      </c>
      <c r="D29" s="68">
        <v>127.8</v>
      </c>
      <c r="E29" s="37">
        <f t="shared" si="1"/>
        <v>0</v>
      </c>
      <c r="F29" s="37">
        <f t="shared" si="2"/>
        <v>370</v>
      </c>
      <c r="G29" s="71">
        <v>135.0</v>
      </c>
      <c r="H29" s="80">
        <v>75.0</v>
      </c>
      <c r="I29" s="71">
        <v>160.0</v>
      </c>
      <c r="J29" s="29">
        <f> VLOOKUP(D29,cof!A$1:B$365,2)</f>
        <v>0.8483</v>
      </c>
      <c r="K29" s="39">
        <f t="shared" si="3"/>
        <v>313.871</v>
      </c>
      <c r="L29" s="39"/>
      <c r="M29" s="25">
        <f>VLOOKUP(L29,cof!$H$5:$I$15,2)</f>
        <v>0</v>
      </c>
      <c r="N29" s="39">
        <f t="shared" si="4"/>
        <v>114.5205</v>
      </c>
      <c r="O29" s="39"/>
      <c r="P29" s="25">
        <f>VLOOKUP(O29,cof!E$5:F$15,2)</f>
        <v>0</v>
      </c>
      <c r="Q29" s="39">
        <f t="shared" si="5"/>
        <v>63.6225</v>
      </c>
      <c r="R29" s="39"/>
      <c r="S29" s="25">
        <f>VLOOKUP(R29,cof!$E$5:$F$15,2)</f>
        <v>0</v>
      </c>
      <c r="T29" s="39">
        <f t="shared" si="6"/>
        <v>135.728</v>
      </c>
      <c r="U29" s="39"/>
      <c r="V29" s="25">
        <f>VLOOKUP(U29,cof!$E$5:$F$15,2)</f>
        <v>0</v>
      </c>
      <c r="W29" s="41">
        <v>24.0</v>
      </c>
      <c r="X29" s="2"/>
      <c r="Y29" s="2"/>
      <c r="Z29" s="2"/>
    </row>
    <row r="30" ht="15.0" customHeight="1">
      <c r="A30" s="66">
        <v>218.0</v>
      </c>
      <c r="B30" s="67" t="s">
        <v>131</v>
      </c>
      <c r="C30" s="67" t="s">
        <v>118</v>
      </c>
      <c r="D30" s="68">
        <v>126.2</v>
      </c>
      <c r="E30" s="37">
        <f t="shared" si="1"/>
        <v>0</v>
      </c>
      <c r="F30" s="37">
        <f t="shared" si="2"/>
        <v>365</v>
      </c>
      <c r="G30" s="69">
        <v>160.0</v>
      </c>
      <c r="H30" s="76">
        <v>0.0</v>
      </c>
      <c r="I30" s="76">
        <v>205.0</v>
      </c>
      <c r="J30" s="29">
        <f> VLOOKUP(D30,cof!A$1:B$365,2)</f>
        <v>0.8556</v>
      </c>
      <c r="K30" s="39">
        <f t="shared" si="3"/>
        <v>312.294</v>
      </c>
      <c r="L30" s="39"/>
      <c r="M30" s="25">
        <f>VLOOKUP(L30,cof!$H$5:$I$15,2)</f>
        <v>0</v>
      </c>
      <c r="N30" s="39">
        <f t="shared" si="4"/>
        <v>136.896</v>
      </c>
      <c r="O30" s="40"/>
      <c r="P30" s="25">
        <f>VLOOKUP(O30,cof!E$5:F$15,2)</f>
        <v>0</v>
      </c>
      <c r="Q30" s="39">
        <f t="shared" si="5"/>
        <v>0</v>
      </c>
      <c r="R30" s="39"/>
      <c r="S30" s="25">
        <f>VLOOKUP(R30,cof!$E$5:$F$15,2)</f>
        <v>0</v>
      </c>
      <c r="T30" s="39">
        <f t="shared" si="6"/>
        <v>175.398</v>
      </c>
      <c r="U30" s="39"/>
      <c r="V30" s="25">
        <f>VLOOKUP(U30,cof!$E$5:$F$15,2)</f>
        <v>0</v>
      </c>
      <c r="W30" s="41">
        <v>19.0</v>
      </c>
      <c r="X30" s="2"/>
      <c r="Y30" s="2"/>
      <c r="Z30" s="2"/>
    </row>
    <row r="31" ht="15.0" customHeight="1">
      <c r="A31" s="66">
        <v>212.0</v>
      </c>
      <c r="B31" s="67" t="s">
        <v>132</v>
      </c>
      <c r="C31" s="67" t="s">
        <v>66</v>
      </c>
      <c r="D31" s="68">
        <v>122.4</v>
      </c>
      <c r="E31" s="37">
        <f t="shared" si="1"/>
        <v>0</v>
      </c>
      <c r="F31" s="37">
        <f t="shared" si="2"/>
        <v>320</v>
      </c>
      <c r="G31" s="76">
        <v>0.0</v>
      </c>
      <c r="H31" s="76">
        <v>105.0</v>
      </c>
      <c r="I31" s="69">
        <v>215.0</v>
      </c>
      <c r="J31" s="29">
        <f> VLOOKUP(D31,cof!A$1:B$365,2)</f>
        <v>0.8863</v>
      </c>
      <c r="K31" s="39">
        <f t="shared" si="3"/>
        <v>283.616</v>
      </c>
      <c r="L31" s="40"/>
      <c r="M31" s="25">
        <f>VLOOKUP(L31,cof!$H$5:$I$15,2)</f>
        <v>0</v>
      </c>
      <c r="N31" s="39">
        <f t="shared" si="4"/>
        <v>0</v>
      </c>
      <c r="O31" s="40"/>
      <c r="P31" s="25">
        <f>VLOOKUP(O31,cof!E$5:F$15,2)</f>
        <v>0</v>
      </c>
      <c r="Q31" s="39">
        <f t="shared" si="5"/>
        <v>93.0615</v>
      </c>
      <c r="R31" s="39"/>
      <c r="S31" s="25">
        <f>VLOOKUP(R31,cof!$E$5:$F$15,2)</f>
        <v>0</v>
      </c>
      <c r="T31" s="39">
        <f t="shared" si="6"/>
        <v>190.5545</v>
      </c>
      <c r="U31" s="39"/>
      <c r="V31" s="25">
        <f>VLOOKUP(U31,cof!$E$5:$F$15,2)</f>
        <v>0</v>
      </c>
      <c r="W31" s="41">
        <v>12.0</v>
      </c>
      <c r="X31" s="2"/>
      <c r="Y31" s="2"/>
      <c r="Z31" s="2"/>
    </row>
    <row r="32" ht="15.0" customHeight="1">
      <c r="A32" s="66">
        <v>211.0</v>
      </c>
      <c r="B32" s="67" t="s">
        <v>133</v>
      </c>
      <c r="C32" s="67" t="s">
        <v>134</v>
      </c>
      <c r="D32" s="68">
        <v>134.9</v>
      </c>
      <c r="E32" s="37">
        <f t="shared" si="1"/>
        <v>0</v>
      </c>
      <c r="F32" s="37">
        <f t="shared" si="2"/>
        <v>255</v>
      </c>
      <c r="G32" s="69">
        <v>0.0</v>
      </c>
      <c r="H32" s="76">
        <v>95.0</v>
      </c>
      <c r="I32" s="69">
        <v>160.0</v>
      </c>
      <c r="J32" s="29">
        <f> VLOOKUP(D32,cof!A$1:B$365,2)</f>
        <v>0.8022</v>
      </c>
      <c r="K32" s="39">
        <f t="shared" si="3"/>
        <v>204.561</v>
      </c>
      <c r="L32" s="40"/>
      <c r="M32" s="25">
        <f>VLOOKUP(L32,cof!$H$5:$I$15,2)</f>
        <v>0</v>
      </c>
      <c r="N32" s="39">
        <f t="shared" si="4"/>
        <v>0</v>
      </c>
      <c r="O32" s="39"/>
      <c r="P32" s="25">
        <f>VLOOKUP(O32,cof!E$5:F$15,2)</f>
        <v>0</v>
      </c>
      <c r="Q32" s="39">
        <f t="shared" si="5"/>
        <v>76.209</v>
      </c>
      <c r="R32" s="40"/>
      <c r="S32" s="25">
        <f>VLOOKUP(R32,cof!$E$5:$F$15,2)</f>
        <v>0</v>
      </c>
      <c r="T32" s="39">
        <f t="shared" si="6"/>
        <v>128.352</v>
      </c>
      <c r="U32" s="39"/>
      <c r="V32" s="25">
        <f>VLOOKUP(U32,cof!$E$5:$F$15,2)</f>
        <v>0</v>
      </c>
      <c r="W32" s="41">
        <v>11.0</v>
      </c>
      <c r="X32" s="2"/>
      <c r="Y32" s="2"/>
      <c r="Z32" s="2"/>
    </row>
    <row r="33" ht="15.0" customHeight="1">
      <c r="A33" s="39"/>
      <c r="B33" s="57"/>
      <c r="C33" s="39"/>
      <c r="D33" s="56"/>
      <c r="E33" s="37">
        <f t="shared" si="1"/>
        <v>0</v>
      </c>
      <c r="F33" s="37">
        <f t="shared" si="2"/>
        <v>0</v>
      </c>
      <c r="G33" s="56"/>
      <c r="H33" s="37"/>
      <c r="I33" s="56"/>
      <c r="J33" s="29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25">
        <f>VLOOKUP(O33,cof!E$5:F$15,2)</f>
        <v>0</v>
      </c>
      <c r="Q33" s="39">
        <f t="shared" si="5"/>
        <v>0</v>
      </c>
      <c r="R33" s="39"/>
      <c r="S33" s="25">
        <f>VLOOKUP(R33,cof!$E$5:$F$15,2)</f>
        <v>0</v>
      </c>
      <c r="T33" s="39">
        <f t="shared" si="6"/>
        <v>0</v>
      </c>
      <c r="U33" s="39"/>
      <c r="V33" s="25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37">
        <f t="shared" si="2"/>
        <v>0</v>
      </c>
      <c r="G34" s="56"/>
      <c r="H34" s="37"/>
      <c r="I34" s="56"/>
      <c r="J34" s="29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25">
        <f>VLOOKUP(O34,cof!E$5:F$15,2)</f>
        <v>0</v>
      </c>
      <c r="Q34" s="39">
        <f t="shared" si="5"/>
        <v>0</v>
      </c>
      <c r="R34" s="39"/>
      <c r="S34" s="25">
        <f>VLOOKUP(R34,cof!$E$5:$F$15,2)</f>
        <v>0</v>
      </c>
      <c r="T34" s="39">
        <f t="shared" si="6"/>
        <v>0</v>
      </c>
      <c r="U34" s="39"/>
      <c r="V34" s="25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37">
        <f t="shared" si="2"/>
        <v>0</v>
      </c>
      <c r="G35" s="56"/>
      <c r="H35" s="37"/>
      <c r="I35" s="56"/>
      <c r="J35" s="29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25">
        <f>VLOOKUP(O35,cof!E$5:F$15,2)</f>
        <v>0</v>
      </c>
      <c r="Q35" s="39">
        <f t="shared" si="5"/>
        <v>0</v>
      </c>
      <c r="R35" s="39"/>
      <c r="S35" s="25">
        <f>VLOOKUP(R35,cof!$E$5:$F$15,2)</f>
        <v>0</v>
      </c>
      <c r="T35" s="39">
        <f t="shared" si="6"/>
        <v>0</v>
      </c>
      <c r="U35" s="39"/>
      <c r="V35" s="25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37">
        <f t="shared" si="2"/>
        <v>0</v>
      </c>
      <c r="G36" s="56"/>
      <c r="H36" s="37"/>
      <c r="I36" s="56"/>
      <c r="J36" s="29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25">
        <f>VLOOKUP(O36,cof!E$5:F$15,2)</f>
        <v>0</v>
      </c>
      <c r="Q36" s="39">
        <f t="shared" si="5"/>
        <v>0</v>
      </c>
      <c r="R36" s="39"/>
      <c r="S36" s="25">
        <f>VLOOKUP(R36,cof!$E$5:$F$15,2)</f>
        <v>0</v>
      </c>
      <c r="T36" s="39">
        <f t="shared" si="6"/>
        <v>0</v>
      </c>
      <c r="U36" s="39"/>
      <c r="V36" s="25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37">
        <f t="shared" si="2"/>
        <v>0</v>
      </c>
      <c r="G37" s="56"/>
      <c r="H37" s="37"/>
      <c r="I37" s="56"/>
      <c r="J37" s="29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25">
        <f>VLOOKUP(O37,cof!E$5:F$15,2)</f>
        <v>0</v>
      </c>
      <c r="Q37" s="39">
        <f t="shared" si="5"/>
        <v>0</v>
      </c>
      <c r="R37" s="39"/>
      <c r="S37" s="25">
        <f>VLOOKUP(R37,cof!$E$5:$F$15,2)</f>
        <v>0</v>
      </c>
      <c r="T37" s="39">
        <f t="shared" si="6"/>
        <v>0</v>
      </c>
      <c r="U37" s="39"/>
      <c r="V37" s="25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37">
        <f t="shared" si="2"/>
        <v>0</v>
      </c>
      <c r="G38" s="56"/>
      <c r="H38" s="37"/>
      <c r="I38" s="56"/>
      <c r="J38" s="29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25">
        <f>VLOOKUP(O38,cof!E$5:F$15,2)</f>
        <v>0</v>
      </c>
      <c r="Q38" s="39">
        <f t="shared" si="5"/>
        <v>0</v>
      </c>
      <c r="R38" s="39"/>
      <c r="S38" s="25">
        <f>VLOOKUP(R38,cof!$E$5:$F$15,2)</f>
        <v>0</v>
      </c>
      <c r="T38" s="39">
        <f t="shared" si="6"/>
        <v>0</v>
      </c>
      <c r="U38" s="39"/>
      <c r="V38" s="25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37">
        <f t="shared" si="2"/>
        <v>0</v>
      </c>
      <c r="G39" s="56"/>
      <c r="H39" s="37"/>
      <c r="I39" s="56"/>
      <c r="J39" s="29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25">
        <f>VLOOKUP(O39,cof!E$5:F$15,2)</f>
        <v>0</v>
      </c>
      <c r="Q39" s="39">
        <f t="shared" si="5"/>
        <v>0</v>
      </c>
      <c r="R39" s="39"/>
      <c r="S39" s="25">
        <f>VLOOKUP(R39,cof!$E$5:$F$15,2)</f>
        <v>0</v>
      </c>
      <c r="T39" s="39">
        <f t="shared" si="6"/>
        <v>0</v>
      </c>
      <c r="U39" s="39"/>
      <c r="V39" s="25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37">
        <f t="shared" si="2"/>
        <v>0</v>
      </c>
      <c r="G40" s="56"/>
      <c r="H40" s="37"/>
      <c r="I40" s="56"/>
      <c r="J40" s="29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25">
        <f>VLOOKUP(O40,cof!E$5:F$15,2)</f>
        <v>0</v>
      </c>
      <c r="Q40" s="39">
        <f t="shared" si="5"/>
        <v>0</v>
      </c>
      <c r="R40" s="39"/>
      <c r="S40" s="25">
        <f>VLOOKUP(R40,cof!$E$5:$F$15,2)</f>
        <v>0</v>
      </c>
      <c r="T40" s="39">
        <f t="shared" si="6"/>
        <v>0</v>
      </c>
      <c r="U40" s="39"/>
      <c r="V40" s="25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37">
        <f t="shared" si="2"/>
        <v>0</v>
      </c>
      <c r="G41" s="56"/>
      <c r="H41" s="37"/>
      <c r="I41" s="56"/>
      <c r="J41" s="29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25">
        <f>VLOOKUP(O41,cof!E$5:F$15,2)</f>
        <v>0</v>
      </c>
      <c r="Q41" s="39">
        <f t="shared" si="5"/>
        <v>0</v>
      </c>
      <c r="R41" s="39"/>
      <c r="S41" s="25">
        <f>VLOOKUP(R41,cof!$E$5:$F$15,2)</f>
        <v>0</v>
      </c>
      <c r="T41" s="39">
        <f t="shared" si="6"/>
        <v>0</v>
      </c>
      <c r="U41" s="39"/>
      <c r="V41" s="25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37">
        <f t="shared" si="2"/>
        <v>0</v>
      </c>
      <c r="G42" s="56"/>
      <c r="H42" s="37"/>
      <c r="I42" s="56"/>
      <c r="J42" s="29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25">
        <f>VLOOKUP(O42,cof!E$5:F$15,2)</f>
        <v>0</v>
      </c>
      <c r="Q42" s="39">
        <f t="shared" si="5"/>
        <v>0</v>
      </c>
      <c r="R42" s="39"/>
      <c r="S42" s="25">
        <f>VLOOKUP(R42,cof!$E$5:$F$15,2)</f>
        <v>0</v>
      </c>
      <c r="T42" s="39">
        <f t="shared" si="6"/>
        <v>0</v>
      </c>
      <c r="U42" s="39"/>
      <c r="V42" s="25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37">
        <f t="shared" si="2"/>
        <v>0</v>
      </c>
      <c r="G43" s="56"/>
      <c r="H43" s="37"/>
      <c r="I43" s="56"/>
      <c r="J43" s="29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25">
        <f>VLOOKUP(O43,cof!E$5:F$15,2)</f>
        <v>0</v>
      </c>
      <c r="Q43" s="39">
        <f t="shared" si="5"/>
        <v>0</v>
      </c>
      <c r="R43" s="39"/>
      <c r="S43" s="25">
        <f>VLOOKUP(R43,cof!$E$5:$F$15,2)</f>
        <v>0</v>
      </c>
      <c r="T43" s="39">
        <f t="shared" si="6"/>
        <v>0</v>
      </c>
      <c r="U43" s="39"/>
      <c r="V43" s="25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37">
        <f t="shared" si="2"/>
        <v>0</v>
      </c>
      <c r="G44" s="56"/>
      <c r="H44" s="37"/>
      <c r="I44" s="56"/>
      <c r="J44" s="29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25">
        <f>VLOOKUP(O44,cof!E$5:F$15,2)</f>
        <v>0</v>
      </c>
      <c r="Q44" s="39">
        <f t="shared" si="5"/>
        <v>0</v>
      </c>
      <c r="R44" s="39"/>
      <c r="S44" s="25">
        <f>VLOOKUP(R44,cof!$E$5:$F$15,2)</f>
        <v>0</v>
      </c>
      <c r="T44" s="39">
        <f t="shared" si="6"/>
        <v>0</v>
      </c>
      <c r="U44" s="39"/>
      <c r="V44" s="25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37">
        <f t="shared" si="2"/>
        <v>0</v>
      </c>
      <c r="G45" s="56"/>
      <c r="H45" s="37"/>
      <c r="I45" s="56"/>
      <c r="J45" s="29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25">
        <f>VLOOKUP(O45,cof!E$5:F$15,2)</f>
        <v>0</v>
      </c>
      <c r="Q45" s="39">
        <f t="shared" si="5"/>
        <v>0</v>
      </c>
      <c r="R45" s="39"/>
      <c r="S45" s="25">
        <f>VLOOKUP(R45,cof!$E$5:$F$15,2)</f>
        <v>0</v>
      </c>
      <c r="T45" s="39">
        <f t="shared" si="6"/>
        <v>0</v>
      </c>
      <c r="U45" s="39"/>
      <c r="V45" s="25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37">
        <f t="shared" si="2"/>
        <v>0</v>
      </c>
      <c r="G46" s="56"/>
      <c r="H46" s="37"/>
      <c r="I46" s="56"/>
      <c r="J46" s="29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25">
        <f>VLOOKUP(O46,cof!E$5:F$15,2)</f>
        <v>0</v>
      </c>
      <c r="Q46" s="39">
        <f t="shared" si="5"/>
        <v>0</v>
      </c>
      <c r="R46" s="39"/>
      <c r="S46" s="25">
        <f>VLOOKUP(R46,cof!$E$5:$F$15,2)</f>
        <v>0</v>
      </c>
      <c r="T46" s="39">
        <f t="shared" si="6"/>
        <v>0</v>
      </c>
      <c r="U46" s="39"/>
      <c r="V46" s="25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37">
        <f t="shared" si="2"/>
        <v>0</v>
      </c>
      <c r="G47" s="56"/>
      <c r="H47" s="37"/>
      <c r="I47" s="56"/>
      <c r="J47" s="29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25">
        <f>VLOOKUP(O47,cof!E$5:F$15,2)</f>
        <v>0</v>
      </c>
      <c r="Q47" s="39">
        <f t="shared" si="5"/>
        <v>0</v>
      </c>
      <c r="R47" s="39"/>
      <c r="S47" s="25">
        <f>VLOOKUP(R47,cof!$E$5:$F$15,2)</f>
        <v>0</v>
      </c>
      <c r="T47" s="39">
        <f t="shared" si="6"/>
        <v>0</v>
      </c>
      <c r="U47" s="39"/>
      <c r="V47" s="25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37">
        <f t="shared" si="2"/>
        <v>0</v>
      </c>
      <c r="G48" s="56"/>
      <c r="H48" s="37"/>
      <c r="I48" s="56"/>
      <c r="J48" s="29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25">
        <f>VLOOKUP(O48,cof!E$5:F$15,2)</f>
        <v>0</v>
      </c>
      <c r="Q48" s="39">
        <f t="shared" si="5"/>
        <v>0</v>
      </c>
      <c r="R48" s="39"/>
      <c r="S48" s="25">
        <f>VLOOKUP(R48,cof!$E$5:$F$15,2)</f>
        <v>0</v>
      </c>
      <c r="T48" s="39">
        <f t="shared" si="6"/>
        <v>0</v>
      </c>
      <c r="U48" s="39"/>
      <c r="V48" s="25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37">
        <f t="shared" si="2"/>
        <v>0</v>
      </c>
      <c r="G49" s="56"/>
      <c r="H49" s="37"/>
      <c r="I49" s="56"/>
      <c r="J49" s="29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25">
        <f>VLOOKUP(O49,cof!E$5:F$15,2)</f>
        <v>0</v>
      </c>
      <c r="Q49" s="39">
        <f t="shared" si="5"/>
        <v>0</v>
      </c>
      <c r="R49" s="39"/>
      <c r="S49" s="25">
        <f>VLOOKUP(R49,cof!$E$5:$F$15,2)</f>
        <v>0</v>
      </c>
      <c r="T49" s="39">
        <f t="shared" si="6"/>
        <v>0</v>
      </c>
      <c r="U49" s="39"/>
      <c r="V49" s="25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37">
        <f t="shared" si="2"/>
        <v>0</v>
      </c>
      <c r="G50" s="56"/>
      <c r="H50" s="37"/>
      <c r="I50" s="56"/>
      <c r="J50" s="29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25">
        <f>VLOOKUP(O50,cof!E$5:F$15,2)</f>
        <v>0</v>
      </c>
      <c r="Q50" s="39">
        <f t="shared" si="5"/>
        <v>0</v>
      </c>
      <c r="R50" s="39"/>
      <c r="S50" s="25">
        <f>VLOOKUP(R50,cof!$E$5:$F$15,2)</f>
        <v>0</v>
      </c>
      <c r="T50" s="39">
        <f t="shared" si="6"/>
        <v>0</v>
      </c>
      <c r="U50" s="39"/>
      <c r="V50" s="25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37">
        <f t="shared" si="2"/>
        <v>0</v>
      </c>
      <c r="G51" s="56"/>
      <c r="H51" s="37"/>
      <c r="I51" s="56"/>
      <c r="J51" s="29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25">
        <f>VLOOKUP(O51,cof!E$5:F$15,2)</f>
        <v>0</v>
      </c>
      <c r="Q51" s="39">
        <f t="shared" si="5"/>
        <v>0</v>
      </c>
      <c r="R51" s="39"/>
      <c r="S51" s="25">
        <f>VLOOKUP(R51,cof!$E$5:$F$15,2)</f>
        <v>0</v>
      </c>
      <c r="T51" s="39">
        <f t="shared" si="6"/>
        <v>0</v>
      </c>
      <c r="U51" s="39"/>
      <c r="V51" s="25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37">
        <f t="shared" si="2"/>
        <v>0</v>
      </c>
      <c r="G52" s="56"/>
      <c r="H52" s="37"/>
      <c r="I52" s="56"/>
      <c r="J52" s="29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25">
        <f>VLOOKUP(O52,cof!E$5:F$15,2)</f>
        <v>0</v>
      </c>
      <c r="Q52" s="39">
        <f t="shared" si="5"/>
        <v>0</v>
      </c>
      <c r="R52" s="39"/>
      <c r="S52" s="25">
        <f>VLOOKUP(R52,cof!$E$5:$F$15,2)</f>
        <v>0</v>
      </c>
      <c r="T52" s="39">
        <f t="shared" si="6"/>
        <v>0</v>
      </c>
      <c r="U52" s="39"/>
      <c r="V52" s="25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37">
        <f t="shared" si="2"/>
        <v>0</v>
      </c>
      <c r="G53" s="56"/>
      <c r="H53" s="37"/>
      <c r="I53" s="56"/>
      <c r="J53" s="29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25">
        <f>VLOOKUP(O53,cof!E$5:F$15,2)</f>
        <v>0</v>
      </c>
      <c r="Q53" s="39">
        <f t="shared" si="5"/>
        <v>0</v>
      </c>
      <c r="R53" s="39"/>
      <c r="S53" s="25">
        <f>VLOOKUP(R53,cof!$E$5:$F$15,2)</f>
        <v>0</v>
      </c>
      <c r="T53" s="39">
        <f t="shared" si="6"/>
        <v>0</v>
      </c>
      <c r="U53" s="39"/>
      <c r="V53" s="25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60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  <row r="55">
      <c r="F55" s="90"/>
    </row>
    <row r="56">
      <c r="F56" s="90"/>
    </row>
    <row r="57">
      <c r="F57" s="90"/>
    </row>
    <row r="58">
      <c r="F58" s="90"/>
    </row>
    <row r="59">
      <c r="F59" s="90"/>
    </row>
    <row r="60">
      <c r="F60" s="90"/>
    </row>
    <row r="61">
      <c r="F61" s="90"/>
    </row>
    <row r="62">
      <c r="F62" s="90"/>
    </row>
    <row r="63">
      <c r="F63" s="90"/>
    </row>
    <row r="64">
      <c r="F64" s="90"/>
    </row>
    <row r="65">
      <c r="F65" s="90"/>
    </row>
    <row r="66">
      <c r="F66" s="90"/>
    </row>
    <row r="67">
      <c r="F67" s="90"/>
    </row>
    <row r="68">
      <c r="F68" s="90"/>
    </row>
    <row r="69">
      <c r="F69" s="90"/>
    </row>
    <row r="70">
      <c r="F70" s="90"/>
    </row>
    <row r="71">
      <c r="F71" s="90"/>
    </row>
    <row r="72">
      <c r="F72" s="90"/>
    </row>
    <row r="73">
      <c r="F73" s="90"/>
    </row>
    <row r="74">
      <c r="F74" s="90"/>
    </row>
    <row r="75">
      <c r="F75" s="90"/>
    </row>
    <row r="76">
      <c r="F76" s="90"/>
    </row>
    <row r="77">
      <c r="F77" s="90"/>
    </row>
    <row r="78">
      <c r="F78" s="90"/>
    </row>
    <row r="79">
      <c r="F79" s="90"/>
    </row>
    <row r="80">
      <c r="F80" s="90"/>
    </row>
    <row r="81">
      <c r="F81" s="90"/>
    </row>
    <row r="82">
      <c r="F82" s="90"/>
    </row>
    <row r="83">
      <c r="F83" s="90"/>
    </row>
    <row r="84">
      <c r="F84" s="90"/>
    </row>
    <row r="85">
      <c r="F85" s="90"/>
    </row>
    <row r="86">
      <c r="F86" s="90"/>
    </row>
    <row r="87">
      <c r="F87" s="90"/>
    </row>
    <row r="88">
      <c r="F88" s="90"/>
    </row>
    <row r="89">
      <c r="F89" s="90"/>
    </row>
    <row r="90">
      <c r="F90" s="90"/>
    </row>
    <row r="91">
      <c r="F91" s="90"/>
    </row>
    <row r="92">
      <c r="F92" s="90"/>
    </row>
    <row r="93">
      <c r="F93" s="90"/>
    </row>
    <row r="94">
      <c r="F94" s="90"/>
    </row>
    <row r="95">
      <c r="F95" s="90"/>
    </row>
    <row r="96">
      <c r="F96" s="90"/>
    </row>
    <row r="97">
      <c r="F97" s="90"/>
    </row>
    <row r="98">
      <c r="F98" s="90"/>
    </row>
    <row r="99">
      <c r="F99" s="90"/>
    </row>
    <row r="100">
      <c r="F100" s="90"/>
    </row>
    <row r="101">
      <c r="F101" s="90"/>
    </row>
    <row r="102">
      <c r="F102" s="90"/>
    </row>
    <row r="103">
      <c r="F103" s="90"/>
    </row>
    <row r="104">
      <c r="F104" s="90"/>
    </row>
    <row r="105">
      <c r="F105" s="90"/>
    </row>
    <row r="106">
      <c r="F106" s="90"/>
    </row>
    <row r="107">
      <c r="F107" s="90"/>
    </row>
    <row r="108">
      <c r="F108" s="90"/>
    </row>
    <row r="109">
      <c r="F109" s="90"/>
    </row>
    <row r="110">
      <c r="F110" s="90"/>
    </row>
    <row r="111">
      <c r="F111" s="90"/>
    </row>
    <row r="112">
      <c r="F112" s="90"/>
    </row>
    <row r="113">
      <c r="F113" s="90"/>
    </row>
    <row r="114">
      <c r="F114" s="90"/>
    </row>
    <row r="115">
      <c r="F115" s="90"/>
    </row>
    <row r="116">
      <c r="F116" s="90"/>
    </row>
    <row r="117">
      <c r="F117" s="90"/>
    </row>
    <row r="118">
      <c r="F118" s="90"/>
    </row>
    <row r="119">
      <c r="F119" s="90"/>
    </row>
    <row r="120">
      <c r="F120" s="90"/>
    </row>
    <row r="121">
      <c r="F121" s="90"/>
    </row>
    <row r="122">
      <c r="F122" s="90"/>
    </row>
    <row r="123">
      <c r="F123" s="90"/>
    </row>
    <row r="124">
      <c r="F124" s="90"/>
    </row>
    <row r="125">
      <c r="F125" s="90"/>
    </row>
    <row r="126">
      <c r="F126" s="90"/>
    </row>
    <row r="127">
      <c r="F127" s="90"/>
    </row>
    <row r="128">
      <c r="F128" s="90"/>
    </row>
    <row r="129">
      <c r="F129" s="90"/>
    </row>
    <row r="130">
      <c r="F130" s="90"/>
    </row>
    <row r="131">
      <c r="F131" s="90"/>
    </row>
    <row r="132">
      <c r="F132" s="90"/>
    </row>
    <row r="133">
      <c r="F133" s="90"/>
    </row>
    <row r="134">
      <c r="F134" s="90"/>
    </row>
    <row r="135">
      <c r="F135" s="90"/>
    </row>
    <row r="136">
      <c r="F136" s="90"/>
    </row>
    <row r="137">
      <c r="F137" s="90"/>
    </row>
    <row r="138">
      <c r="F138" s="90"/>
    </row>
    <row r="139">
      <c r="F139" s="90"/>
    </row>
    <row r="140">
      <c r="F140" s="90"/>
    </row>
    <row r="141">
      <c r="F141" s="90"/>
    </row>
    <row r="142">
      <c r="F142" s="90"/>
    </row>
    <row r="143">
      <c r="F143" s="90"/>
    </row>
    <row r="144">
      <c r="F144" s="90"/>
    </row>
    <row r="145">
      <c r="F145" s="90"/>
    </row>
    <row r="146">
      <c r="F146" s="90"/>
    </row>
    <row r="147">
      <c r="F147" s="90"/>
    </row>
    <row r="148">
      <c r="F148" s="90"/>
    </row>
    <row r="149">
      <c r="F149" s="90"/>
    </row>
    <row r="150">
      <c r="F150" s="90"/>
    </row>
    <row r="151">
      <c r="F151" s="90"/>
    </row>
    <row r="152">
      <c r="F152" s="90"/>
    </row>
    <row r="153">
      <c r="F153" s="90"/>
    </row>
    <row r="154">
      <c r="F154" s="90"/>
    </row>
    <row r="155">
      <c r="F155" s="90"/>
    </row>
    <row r="156">
      <c r="F156" s="90"/>
    </row>
    <row r="157">
      <c r="F157" s="90"/>
    </row>
    <row r="158">
      <c r="F158" s="90"/>
    </row>
    <row r="159">
      <c r="F159" s="90"/>
    </row>
    <row r="160">
      <c r="F160" s="90"/>
    </row>
    <row r="161">
      <c r="F161" s="90"/>
    </row>
    <row r="162">
      <c r="F162" s="90"/>
    </row>
    <row r="163">
      <c r="F163" s="90"/>
    </row>
    <row r="164">
      <c r="F164" s="90"/>
    </row>
    <row r="165">
      <c r="F165" s="90"/>
    </row>
    <row r="166">
      <c r="F166" s="90"/>
    </row>
    <row r="167">
      <c r="F167" s="90"/>
    </row>
    <row r="168">
      <c r="F168" s="90"/>
    </row>
    <row r="169">
      <c r="F169" s="90"/>
    </row>
    <row r="170">
      <c r="F170" s="90"/>
    </row>
    <row r="171">
      <c r="F171" s="90"/>
    </row>
    <row r="172">
      <c r="F172" s="90"/>
    </row>
    <row r="173">
      <c r="F173" s="90"/>
    </row>
    <row r="174">
      <c r="F174" s="90"/>
    </row>
    <row r="175">
      <c r="F175" s="90"/>
    </row>
    <row r="176">
      <c r="F176" s="90"/>
    </row>
    <row r="177">
      <c r="F177" s="90"/>
    </row>
    <row r="178">
      <c r="F178" s="90"/>
    </row>
    <row r="179">
      <c r="F179" s="90"/>
    </row>
    <row r="180">
      <c r="F180" s="90"/>
    </row>
    <row r="181">
      <c r="F181" s="90"/>
    </row>
    <row r="182">
      <c r="F182" s="90"/>
    </row>
    <row r="183">
      <c r="F183" s="90"/>
    </row>
    <row r="184">
      <c r="F184" s="90"/>
    </row>
    <row r="185">
      <c r="F185" s="90"/>
    </row>
    <row r="186">
      <c r="F186" s="90"/>
    </row>
    <row r="187">
      <c r="F187" s="90"/>
    </row>
    <row r="188">
      <c r="F188" s="90"/>
    </row>
    <row r="189">
      <c r="F189" s="90"/>
    </row>
    <row r="190">
      <c r="F190" s="90"/>
    </row>
    <row r="191">
      <c r="F191" s="90"/>
    </row>
    <row r="192">
      <c r="F192" s="90"/>
    </row>
    <row r="193">
      <c r="F193" s="90"/>
    </row>
    <row r="194">
      <c r="F194" s="90"/>
    </row>
    <row r="195">
      <c r="F195" s="90"/>
    </row>
    <row r="196">
      <c r="F196" s="90"/>
    </row>
    <row r="197">
      <c r="F197" s="90"/>
    </row>
    <row r="198">
      <c r="F198" s="90"/>
    </row>
    <row r="199">
      <c r="F199" s="90"/>
    </row>
    <row r="200">
      <c r="F200" s="90"/>
    </row>
    <row r="201">
      <c r="F201" s="90"/>
    </row>
    <row r="202">
      <c r="F202" s="90"/>
    </row>
    <row r="203">
      <c r="F203" s="90"/>
    </row>
    <row r="204">
      <c r="F204" s="90"/>
    </row>
    <row r="205">
      <c r="F205" s="90"/>
    </row>
    <row r="206">
      <c r="F206" s="90"/>
    </row>
    <row r="207">
      <c r="F207" s="90"/>
    </row>
    <row r="208">
      <c r="F208" s="90"/>
    </row>
    <row r="209">
      <c r="F209" s="90"/>
    </row>
    <row r="210">
      <c r="F210" s="90"/>
    </row>
    <row r="211">
      <c r="F211" s="90"/>
    </row>
    <row r="212">
      <c r="F212" s="90"/>
    </row>
    <row r="213">
      <c r="F213" s="90"/>
    </row>
    <row r="214">
      <c r="F214" s="90"/>
    </row>
    <row r="215">
      <c r="F215" s="90"/>
    </row>
    <row r="216">
      <c r="F216" s="90"/>
    </row>
    <row r="217">
      <c r="F217" s="90"/>
    </row>
    <row r="218">
      <c r="F218" s="90"/>
    </row>
    <row r="219">
      <c r="F219" s="90"/>
    </row>
    <row r="220">
      <c r="F220" s="90"/>
    </row>
    <row r="221">
      <c r="F221" s="90"/>
    </row>
    <row r="222">
      <c r="F222" s="90"/>
    </row>
    <row r="223">
      <c r="F223" s="90"/>
    </row>
    <row r="224">
      <c r="F224" s="90"/>
    </row>
    <row r="225">
      <c r="F225" s="90"/>
    </row>
    <row r="226">
      <c r="F226" s="90"/>
    </row>
    <row r="227">
      <c r="F227" s="90"/>
    </row>
    <row r="228">
      <c r="F228" s="90"/>
    </row>
    <row r="229">
      <c r="F229" s="90"/>
    </row>
    <row r="230">
      <c r="F230" s="90"/>
    </row>
    <row r="231">
      <c r="F231" s="90"/>
    </row>
    <row r="232">
      <c r="F232" s="90"/>
    </row>
    <row r="233">
      <c r="F233" s="90"/>
    </row>
    <row r="234">
      <c r="F234" s="90"/>
    </row>
    <row r="235">
      <c r="F235" s="90"/>
    </row>
    <row r="236">
      <c r="F236" s="90"/>
    </row>
    <row r="237">
      <c r="F237" s="90"/>
    </row>
    <row r="238">
      <c r="F238" s="90"/>
    </row>
    <row r="239">
      <c r="F239" s="90"/>
    </row>
    <row r="240">
      <c r="F240" s="90"/>
    </row>
    <row r="241">
      <c r="F241" s="90"/>
    </row>
    <row r="242">
      <c r="F242" s="90"/>
    </row>
    <row r="243">
      <c r="F243" s="90"/>
    </row>
    <row r="244">
      <c r="F244" s="90"/>
    </row>
    <row r="245">
      <c r="F245" s="90"/>
    </row>
    <row r="246">
      <c r="F246" s="90"/>
    </row>
    <row r="247">
      <c r="F247" s="90"/>
    </row>
    <row r="248">
      <c r="F248" s="90"/>
    </row>
    <row r="249">
      <c r="F249" s="90"/>
    </row>
    <row r="250">
      <c r="F250" s="90"/>
    </row>
    <row r="251">
      <c r="F251" s="90"/>
    </row>
    <row r="252">
      <c r="F252" s="90"/>
    </row>
    <row r="253">
      <c r="F253" s="90"/>
    </row>
    <row r="254">
      <c r="F254" s="90"/>
    </row>
    <row r="255">
      <c r="F255" s="90"/>
    </row>
    <row r="256">
      <c r="F256" s="90"/>
    </row>
    <row r="257">
      <c r="F257" s="90"/>
    </row>
    <row r="258">
      <c r="F258" s="90"/>
    </row>
    <row r="259">
      <c r="F259" s="90"/>
    </row>
    <row r="260">
      <c r="F260" s="90"/>
    </row>
    <row r="261">
      <c r="F261" s="90"/>
    </row>
    <row r="262">
      <c r="F262" s="90"/>
    </row>
    <row r="263">
      <c r="F263" s="90"/>
    </row>
    <row r="264">
      <c r="F264" s="90"/>
    </row>
    <row r="265">
      <c r="F265" s="90"/>
    </row>
    <row r="266">
      <c r="F266" s="90"/>
    </row>
    <row r="267">
      <c r="F267" s="90"/>
    </row>
    <row r="268">
      <c r="F268" s="90"/>
    </row>
    <row r="269">
      <c r="F269" s="90"/>
    </row>
    <row r="270">
      <c r="F270" s="90"/>
    </row>
    <row r="271">
      <c r="F271" s="90"/>
    </row>
    <row r="272">
      <c r="F272" s="90"/>
    </row>
    <row r="273">
      <c r="F273" s="90"/>
    </row>
    <row r="274">
      <c r="F274" s="90"/>
    </row>
    <row r="275">
      <c r="F275" s="90"/>
    </row>
    <row r="276">
      <c r="F276" s="90"/>
    </row>
    <row r="277">
      <c r="F277" s="90"/>
    </row>
    <row r="278">
      <c r="F278" s="90"/>
    </row>
    <row r="279">
      <c r="F279" s="90"/>
    </row>
    <row r="280">
      <c r="F280" s="90"/>
    </row>
    <row r="281">
      <c r="F281" s="90"/>
    </row>
    <row r="282">
      <c r="F282" s="90"/>
    </row>
    <row r="283">
      <c r="F283" s="90"/>
    </row>
    <row r="284">
      <c r="F284" s="90"/>
    </row>
    <row r="285">
      <c r="F285" s="90"/>
    </row>
    <row r="286">
      <c r="F286" s="90"/>
    </row>
    <row r="287">
      <c r="F287" s="90"/>
    </row>
    <row r="288">
      <c r="F288" s="90"/>
    </row>
    <row r="289">
      <c r="F289" s="90"/>
    </row>
    <row r="290">
      <c r="F290" s="90"/>
    </row>
    <row r="291">
      <c r="F291" s="90"/>
    </row>
    <row r="292">
      <c r="F292" s="90"/>
    </row>
    <row r="293">
      <c r="F293" s="90"/>
    </row>
    <row r="294">
      <c r="F294" s="90"/>
    </row>
    <row r="295">
      <c r="F295" s="90"/>
    </row>
    <row r="296">
      <c r="F296" s="90"/>
    </row>
    <row r="297">
      <c r="F297" s="90"/>
    </row>
    <row r="298">
      <c r="F298" s="90"/>
    </row>
    <row r="299">
      <c r="F299" s="90"/>
    </row>
    <row r="300">
      <c r="F300" s="90"/>
    </row>
    <row r="301">
      <c r="F301" s="90"/>
    </row>
    <row r="302">
      <c r="F302" s="90"/>
    </row>
    <row r="303">
      <c r="F303" s="90"/>
    </row>
    <row r="304">
      <c r="F304" s="90"/>
    </row>
    <row r="305">
      <c r="F305" s="90"/>
    </row>
    <row r="306">
      <c r="F306" s="90"/>
    </row>
    <row r="307">
      <c r="F307" s="90"/>
    </row>
    <row r="308">
      <c r="F308" s="90"/>
    </row>
    <row r="309">
      <c r="F309" s="90"/>
    </row>
    <row r="310">
      <c r="F310" s="90"/>
    </row>
    <row r="311">
      <c r="F311" s="90"/>
    </row>
    <row r="312">
      <c r="F312" s="90"/>
    </row>
    <row r="313">
      <c r="F313" s="90"/>
    </row>
    <row r="314">
      <c r="F314" s="90"/>
    </row>
    <row r="315">
      <c r="F315" s="90"/>
    </row>
    <row r="316">
      <c r="F316" s="90"/>
    </row>
    <row r="317">
      <c r="F317" s="90"/>
    </row>
    <row r="318">
      <c r="F318" s="90"/>
    </row>
    <row r="319">
      <c r="F319" s="90"/>
    </row>
    <row r="320">
      <c r="F320" s="90"/>
    </row>
    <row r="321">
      <c r="F321" s="90"/>
    </row>
    <row r="322">
      <c r="F322" s="90"/>
    </row>
    <row r="323">
      <c r="F323" s="90"/>
    </row>
    <row r="324">
      <c r="F324" s="90"/>
    </row>
    <row r="325">
      <c r="F325" s="90"/>
    </row>
    <row r="326">
      <c r="F326" s="90"/>
    </row>
    <row r="327">
      <c r="F327" s="90"/>
    </row>
    <row r="328">
      <c r="F328" s="90"/>
    </row>
    <row r="329">
      <c r="F329" s="90"/>
    </row>
    <row r="330">
      <c r="F330" s="90"/>
    </row>
    <row r="331">
      <c r="F331" s="90"/>
    </row>
    <row r="332">
      <c r="F332" s="90"/>
    </row>
    <row r="333">
      <c r="F333" s="90"/>
    </row>
    <row r="334">
      <c r="F334" s="90"/>
    </row>
    <row r="335">
      <c r="F335" s="90"/>
    </row>
    <row r="336">
      <c r="F336" s="90"/>
    </row>
    <row r="337">
      <c r="F337" s="90"/>
    </row>
    <row r="338">
      <c r="F338" s="90"/>
    </row>
    <row r="339">
      <c r="F339" s="90"/>
    </row>
    <row r="340">
      <c r="F340" s="90"/>
    </row>
    <row r="341">
      <c r="F341" s="90"/>
    </row>
    <row r="342">
      <c r="F342" s="90"/>
    </row>
    <row r="343">
      <c r="F343" s="90"/>
    </row>
    <row r="344">
      <c r="F344" s="90"/>
    </row>
    <row r="345">
      <c r="F345" s="90"/>
    </row>
    <row r="346">
      <c r="F346" s="90"/>
    </row>
    <row r="347">
      <c r="F347" s="90"/>
    </row>
    <row r="348">
      <c r="F348" s="90"/>
    </row>
    <row r="349">
      <c r="F349" s="90"/>
    </row>
    <row r="350">
      <c r="F350" s="90"/>
    </row>
    <row r="351">
      <c r="F351" s="90"/>
    </row>
    <row r="352">
      <c r="F352" s="90"/>
    </row>
    <row r="353">
      <c r="F353" s="90"/>
    </row>
    <row r="354">
      <c r="F354" s="90"/>
    </row>
    <row r="355">
      <c r="F355" s="90"/>
    </row>
    <row r="356">
      <c r="F356" s="90"/>
    </row>
    <row r="357">
      <c r="F357" s="90"/>
    </row>
    <row r="358">
      <c r="F358" s="90"/>
    </row>
    <row r="359">
      <c r="F359" s="90"/>
    </row>
    <row r="360">
      <c r="F360" s="90"/>
    </row>
    <row r="361">
      <c r="F361" s="90"/>
    </row>
    <row r="362">
      <c r="F362" s="90"/>
    </row>
    <row r="363">
      <c r="F363" s="90"/>
    </row>
    <row r="364">
      <c r="F364" s="90"/>
    </row>
    <row r="365">
      <c r="F365" s="90"/>
    </row>
    <row r="366">
      <c r="F366" s="90"/>
    </row>
    <row r="367">
      <c r="F367" s="90"/>
    </row>
    <row r="368">
      <c r="F368" s="90"/>
    </row>
    <row r="369">
      <c r="F369" s="90"/>
    </row>
    <row r="370">
      <c r="F370" s="90"/>
    </row>
    <row r="371">
      <c r="F371" s="90"/>
    </row>
    <row r="372">
      <c r="F372" s="90"/>
    </row>
    <row r="373">
      <c r="F373" s="90"/>
    </row>
    <row r="374">
      <c r="F374" s="90"/>
    </row>
    <row r="375">
      <c r="F375" s="90"/>
    </row>
    <row r="376">
      <c r="F376" s="90"/>
    </row>
    <row r="377">
      <c r="F377" s="90"/>
    </row>
    <row r="378">
      <c r="F378" s="90"/>
    </row>
    <row r="379">
      <c r="F379" s="90"/>
    </row>
    <row r="380">
      <c r="F380" s="90"/>
    </row>
    <row r="381">
      <c r="F381" s="90"/>
    </row>
    <row r="382">
      <c r="F382" s="90"/>
    </row>
    <row r="383">
      <c r="F383" s="90"/>
    </row>
    <row r="384">
      <c r="F384" s="90"/>
    </row>
    <row r="385">
      <c r="F385" s="90"/>
    </row>
    <row r="386">
      <c r="F386" s="90"/>
    </row>
    <row r="387">
      <c r="F387" s="90"/>
    </row>
    <row r="388">
      <c r="F388" s="90"/>
    </row>
    <row r="389">
      <c r="F389" s="90"/>
    </row>
    <row r="390">
      <c r="F390" s="90"/>
    </row>
    <row r="391">
      <c r="F391" s="90"/>
    </row>
    <row r="392">
      <c r="F392" s="90"/>
    </row>
    <row r="393">
      <c r="F393" s="90"/>
    </row>
    <row r="394">
      <c r="F394" s="90"/>
    </row>
    <row r="395">
      <c r="F395" s="90"/>
    </row>
    <row r="396">
      <c r="F396" s="90"/>
    </row>
    <row r="397">
      <c r="F397" s="90"/>
    </row>
    <row r="398">
      <c r="F398" s="90"/>
    </row>
    <row r="399">
      <c r="F399" s="90"/>
    </row>
    <row r="400">
      <c r="F400" s="90"/>
    </row>
    <row r="401">
      <c r="F401" s="90"/>
    </row>
    <row r="402">
      <c r="F402" s="90"/>
    </row>
    <row r="403">
      <c r="F403" s="90"/>
    </row>
    <row r="404">
      <c r="F404" s="90"/>
    </row>
    <row r="405">
      <c r="F405" s="90"/>
    </row>
    <row r="406">
      <c r="F406" s="90"/>
    </row>
    <row r="407">
      <c r="F407" s="90"/>
    </row>
    <row r="408">
      <c r="F408" s="90"/>
    </row>
    <row r="409">
      <c r="F409" s="90"/>
    </row>
    <row r="410">
      <c r="F410" s="90"/>
    </row>
    <row r="411">
      <c r="F411" s="90"/>
    </row>
    <row r="412">
      <c r="F412" s="90"/>
    </row>
    <row r="413">
      <c r="F413" s="90"/>
    </row>
    <row r="414">
      <c r="F414" s="90"/>
    </row>
    <row r="415">
      <c r="F415" s="90"/>
    </row>
    <row r="416">
      <c r="F416" s="90"/>
    </row>
    <row r="417">
      <c r="F417" s="90"/>
    </row>
    <row r="418">
      <c r="F418" s="90"/>
    </row>
    <row r="419">
      <c r="F419" s="90"/>
    </row>
    <row r="420">
      <c r="F420" s="90"/>
    </row>
    <row r="421">
      <c r="F421" s="90"/>
    </row>
    <row r="422">
      <c r="F422" s="90"/>
    </row>
    <row r="423">
      <c r="F423" s="90"/>
    </row>
    <row r="424">
      <c r="F424" s="90"/>
    </row>
    <row r="425">
      <c r="F425" s="90"/>
    </row>
    <row r="426">
      <c r="F426" s="90"/>
    </row>
    <row r="427">
      <c r="F427" s="90"/>
    </row>
    <row r="428">
      <c r="F428" s="90"/>
    </row>
    <row r="429">
      <c r="F429" s="90"/>
    </row>
    <row r="430">
      <c r="F430" s="90"/>
    </row>
    <row r="431">
      <c r="F431" s="90"/>
    </row>
    <row r="432">
      <c r="F432" s="90"/>
    </row>
    <row r="433">
      <c r="F433" s="90"/>
    </row>
    <row r="434">
      <c r="F434" s="90"/>
    </row>
    <row r="435">
      <c r="F435" s="90"/>
    </row>
    <row r="436">
      <c r="F436" s="90"/>
    </row>
    <row r="437">
      <c r="F437" s="90"/>
    </row>
    <row r="438">
      <c r="F438" s="90"/>
    </row>
    <row r="439">
      <c r="F439" s="90"/>
    </row>
    <row r="440">
      <c r="F440" s="90"/>
    </row>
    <row r="441">
      <c r="F441" s="90"/>
    </row>
    <row r="442">
      <c r="F442" s="90"/>
    </row>
    <row r="443">
      <c r="F443" s="90"/>
    </row>
    <row r="444">
      <c r="F444" s="90"/>
    </row>
    <row r="445">
      <c r="F445" s="90"/>
    </row>
    <row r="446">
      <c r="F446" s="90"/>
    </row>
    <row r="447">
      <c r="F447" s="90"/>
    </row>
    <row r="448">
      <c r="F448" s="90"/>
    </row>
    <row r="449">
      <c r="F449" s="90"/>
    </row>
    <row r="450">
      <c r="F450" s="90"/>
    </row>
    <row r="451">
      <c r="F451" s="90"/>
    </row>
    <row r="452">
      <c r="F452" s="90"/>
    </row>
    <row r="453">
      <c r="F453" s="90"/>
    </row>
    <row r="454">
      <c r="F454" s="90"/>
    </row>
    <row r="455">
      <c r="F455" s="90"/>
    </row>
    <row r="456">
      <c r="F456" s="90"/>
    </row>
    <row r="457">
      <c r="F457" s="90"/>
    </row>
    <row r="458">
      <c r="F458" s="90"/>
    </row>
    <row r="459">
      <c r="F459" s="90"/>
    </row>
    <row r="460">
      <c r="F460" s="90"/>
    </row>
    <row r="461">
      <c r="F461" s="90"/>
    </row>
    <row r="462">
      <c r="F462" s="90"/>
    </row>
    <row r="463">
      <c r="F463" s="90"/>
    </row>
    <row r="464">
      <c r="F464" s="90"/>
    </row>
    <row r="465">
      <c r="F465" s="90"/>
    </row>
    <row r="466">
      <c r="F466" s="90"/>
    </row>
    <row r="467">
      <c r="F467" s="90"/>
    </row>
    <row r="468">
      <c r="F468" s="90"/>
    </row>
    <row r="469">
      <c r="F469" s="90"/>
    </row>
    <row r="470">
      <c r="F470" s="90"/>
    </row>
    <row r="471">
      <c r="F471" s="90"/>
    </row>
    <row r="472">
      <c r="F472" s="90"/>
    </row>
    <row r="473">
      <c r="F473" s="90"/>
    </row>
    <row r="474">
      <c r="F474" s="90"/>
    </row>
    <row r="475">
      <c r="F475" s="90"/>
    </row>
    <row r="476">
      <c r="F476" s="90"/>
    </row>
    <row r="477">
      <c r="F477" s="90"/>
    </row>
    <row r="478">
      <c r="F478" s="90"/>
    </row>
    <row r="479">
      <c r="F479" s="90"/>
    </row>
    <row r="480">
      <c r="F480" s="90"/>
    </row>
    <row r="481">
      <c r="F481" s="90"/>
    </row>
    <row r="482">
      <c r="F482" s="90"/>
    </row>
    <row r="483">
      <c r="F483" s="90"/>
    </row>
    <row r="484">
      <c r="F484" s="90"/>
    </row>
    <row r="485">
      <c r="F485" s="90"/>
    </row>
    <row r="486">
      <c r="F486" s="90"/>
    </row>
    <row r="487">
      <c r="F487" s="90"/>
    </row>
    <row r="488">
      <c r="F488" s="90"/>
    </row>
    <row r="489">
      <c r="F489" s="90"/>
    </row>
    <row r="490">
      <c r="F490" s="90"/>
    </row>
    <row r="491">
      <c r="F491" s="90"/>
    </row>
    <row r="492">
      <c r="F492" s="90"/>
    </row>
    <row r="493">
      <c r="F493" s="90"/>
    </row>
    <row r="494">
      <c r="F494" s="90"/>
    </row>
    <row r="495">
      <c r="F495" s="90"/>
    </row>
    <row r="496">
      <c r="F496" s="90"/>
    </row>
    <row r="497">
      <c r="F497" s="90"/>
    </row>
    <row r="498">
      <c r="F498" s="90"/>
    </row>
    <row r="499">
      <c r="F499" s="90"/>
    </row>
    <row r="500">
      <c r="F500" s="90"/>
    </row>
    <row r="501">
      <c r="F501" s="90"/>
    </row>
    <row r="502">
      <c r="F502" s="90"/>
    </row>
    <row r="503">
      <c r="F503" s="90"/>
    </row>
    <row r="504">
      <c r="F504" s="90"/>
    </row>
    <row r="505">
      <c r="F505" s="90"/>
    </row>
    <row r="506">
      <c r="F506" s="90"/>
    </row>
    <row r="507">
      <c r="F507" s="90"/>
    </row>
    <row r="508">
      <c r="F508" s="90"/>
    </row>
    <row r="509">
      <c r="F509" s="90"/>
    </row>
    <row r="510">
      <c r="F510" s="90"/>
    </row>
    <row r="511">
      <c r="F511" s="90"/>
    </row>
    <row r="512">
      <c r="F512" s="90"/>
    </row>
    <row r="513">
      <c r="F513" s="90"/>
    </row>
    <row r="514">
      <c r="F514" s="90"/>
    </row>
    <row r="515">
      <c r="F515" s="90"/>
    </row>
    <row r="516">
      <c r="F516" s="90"/>
    </row>
    <row r="517">
      <c r="F517" s="90"/>
    </row>
    <row r="518">
      <c r="F518" s="90"/>
    </row>
    <row r="519">
      <c r="F519" s="90"/>
    </row>
    <row r="520">
      <c r="F520" s="90"/>
    </row>
    <row r="521">
      <c r="F521" s="90"/>
    </row>
    <row r="522">
      <c r="F522" s="90"/>
    </row>
    <row r="523">
      <c r="F523" s="90"/>
    </row>
    <row r="524">
      <c r="F524" s="90"/>
    </row>
    <row r="525">
      <c r="F525" s="90"/>
    </row>
    <row r="526">
      <c r="F526" s="90"/>
    </row>
    <row r="527">
      <c r="F527" s="90"/>
    </row>
    <row r="528">
      <c r="F528" s="90"/>
    </row>
    <row r="529">
      <c r="F529" s="90"/>
    </row>
    <row r="530">
      <c r="F530" s="90"/>
    </row>
    <row r="531">
      <c r="F531" s="90"/>
    </row>
    <row r="532">
      <c r="F532" s="90"/>
    </row>
    <row r="533">
      <c r="F533" s="90"/>
    </row>
    <row r="534">
      <c r="F534" s="90"/>
    </row>
    <row r="535">
      <c r="F535" s="90"/>
    </row>
    <row r="536">
      <c r="F536" s="90"/>
    </row>
    <row r="537">
      <c r="F537" s="90"/>
    </row>
    <row r="538">
      <c r="F538" s="90"/>
    </row>
    <row r="539">
      <c r="F539" s="90"/>
    </row>
    <row r="540">
      <c r="F540" s="90"/>
    </row>
    <row r="541">
      <c r="F541" s="90"/>
    </row>
    <row r="542">
      <c r="F542" s="90"/>
    </row>
    <row r="543">
      <c r="F543" s="90"/>
    </row>
    <row r="544">
      <c r="F544" s="90"/>
    </row>
    <row r="545">
      <c r="F545" s="90"/>
    </row>
    <row r="546">
      <c r="F546" s="90"/>
    </row>
    <row r="547">
      <c r="F547" s="90"/>
    </row>
    <row r="548">
      <c r="F548" s="90"/>
    </row>
    <row r="549">
      <c r="F549" s="90"/>
    </row>
    <row r="550">
      <c r="F550" s="90"/>
    </row>
    <row r="551">
      <c r="F551" s="90"/>
    </row>
    <row r="552">
      <c r="F552" s="90"/>
    </row>
    <row r="553">
      <c r="F553" s="90"/>
    </row>
    <row r="554">
      <c r="F554" s="90"/>
    </row>
    <row r="555">
      <c r="F555" s="90"/>
    </row>
    <row r="556">
      <c r="F556" s="90"/>
    </row>
    <row r="557">
      <c r="F557" s="90"/>
    </row>
    <row r="558">
      <c r="F558" s="90"/>
    </row>
    <row r="559">
      <c r="F559" s="90"/>
    </row>
    <row r="560">
      <c r="F560" s="90"/>
    </row>
    <row r="561">
      <c r="F561" s="90"/>
    </row>
    <row r="562">
      <c r="F562" s="90"/>
    </row>
    <row r="563">
      <c r="F563" s="90"/>
    </row>
    <row r="564">
      <c r="F564" s="90"/>
    </row>
    <row r="565">
      <c r="F565" s="90"/>
    </row>
    <row r="566">
      <c r="F566" s="90"/>
    </row>
    <row r="567">
      <c r="F567" s="90"/>
    </row>
    <row r="568">
      <c r="F568" s="90"/>
    </row>
    <row r="569">
      <c r="F569" s="90"/>
    </row>
    <row r="570">
      <c r="F570" s="90"/>
    </row>
    <row r="571">
      <c r="F571" s="90"/>
    </row>
    <row r="572">
      <c r="F572" s="90"/>
    </row>
    <row r="573">
      <c r="F573" s="90"/>
    </row>
    <row r="574">
      <c r="F574" s="90"/>
    </row>
    <row r="575">
      <c r="F575" s="90"/>
    </row>
    <row r="576">
      <c r="F576" s="90"/>
    </row>
    <row r="577">
      <c r="F577" s="90"/>
    </row>
    <row r="578">
      <c r="F578" s="90"/>
    </row>
    <row r="579">
      <c r="F579" s="90"/>
    </row>
    <row r="580">
      <c r="F580" s="90"/>
    </row>
    <row r="581">
      <c r="F581" s="90"/>
    </row>
    <row r="582">
      <c r="F582" s="90"/>
    </row>
    <row r="583">
      <c r="F583" s="90"/>
    </row>
    <row r="584">
      <c r="F584" s="90"/>
    </row>
    <row r="585">
      <c r="F585" s="90"/>
    </row>
    <row r="586">
      <c r="F586" s="90"/>
    </row>
    <row r="587">
      <c r="F587" s="90"/>
    </row>
    <row r="588">
      <c r="F588" s="90"/>
    </row>
    <row r="589">
      <c r="F589" s="90"/>
    </row>
    <row r="590">
      <c r="F590" s="90"/>
    </row>
    <row r="591">
      <c r="F591" s="90"/>
    </row>
    <row r="592">
      <c r="F592" s="90"/>
    </row>
    <row r="593">
      <c r="F593" s="90"/>
    </row>
    <row r="594">
      <c r="F594" s="90"/>
    </row>
    <row r="595">
      <c r="F595" s="90"/>
    </row>
    <row r="596">
      <c r="F596" s="90"/>
    </row>
    <row r="597">
      <c r="F597" s="90"/>
    </row>
    <row r="598">
      <c r="F598" s="90"/>
    </row>
    <row r="599">
      <c r="F599" s="90"/>
    </row>
    <row r="600">
      <c r="F600" s="90"/>
    </row>
    <row r="601">
      <c r="F601" s="90"/>
    </row>
    <row r="602">
      <c r="F602" s="90"/>
    </row>
    <row r="603">
      <c r="F603" s="90"/>
    </row>
    <row r="604">
      <c r="F604" s="90"/>
    </row>
    <row r="605">
      <c r="F605" s="90"/>
    </row>
    <row r="606">
      <c r="F606" s="90"/>
    </row>
    <row r="607">
      <c r="F607" s="90"/>
    </row>
    <row r="608">
      <c r="F608" s="90"/>
    </row>
    <row r="609">
      <c r="F609" s="90"/>
    </row>
    <row r="610">
      <c r="F610" s="90"/>
    </row>
    <row r="611">
      <c r="F611" s="90"/>
    </row>
    <row r="612">
      <c r="F612" s="90"/>
    </row>
    <row r="613">
      <c r="F613" s="90"/>
    </row>
    <row r="614">
      <c r="F614" s="90"/>
    </row>
    <row r="615">
      <c r="F615" s="90"/>
    </row>
    <row r="616">
      <c r="F616" s="90"/>
    </row>
    <row r="617">
      <c r="F617" s="90"/>
    </row>
    <row r="618">
      <c r="F618" s="90"/>
    </row>
    <row r="619">
      <c r="F619" s="90"/>
    </row>
    <row r="620">
      <c r="F620" s="90"/>
    </row>
    <row r="621">
      <c r="F621" s="90"/>
    </row>
    <row r="622">
      <c r="F622" s="90"/>
    </row>
    <row r="623">
      <c r="F623" s="90"/>
    </row>
    <row r="624">
      <c r="F624" s="90"/>
    </row>
    <row r="625">
      <c r="F625" s="90"/>
    </row>
    <row r="626">
      <c r="F626" s="90"/>
    </row>
    <row r="627">
      <c r="F627" s="90"/>
    </row>
    <row r="628">
      <c r="F628" s="90"/>
    </row>
    <row r="629">
      <c r="F629" s="90"/>
    </row>
    <row r="630">
      <c r="F630" s="90"/>
    </row>
    <row r="631">
      <c r="F631" s="90"/>
    </row>
    <row r="632">
      <c r="F632" s="90"/>
    </row>
    <row r="633">
      <c r="F633" s="90"/>
    </row>
    <row r="634">
      <c r="F634" s="90"/>
    </row>
    <row r="635">
      <c r="F635" s="90"/>
    </row>
    <row r="636">
      <c r="F636" s="90"/>
    </row>
    <row r="637">
      <c r="F637" s="90"/>
    </row>
    <row r="638">
      <c r="F638" s="90"/>
    </row>
    <row r="639">
      <c r="F639" s="90"/>
    </row>
    <row r="640">
      <c r="F640" s="90"/>
    </row>
    <row r="641">
      <c r="F641" s="90"/>
    </row>
    <row r="642">
      <c r="F642" s="90"/>
    </row>
    <row r="643">
      <c r="F643" s="90"/>
    </row>
    <row r="644">
      <c r="F644" s="90"/>
    </row>
    <row r="645">
      <c r="F645" s="90"/>
    </row>
    <row r="646">
      <c r="F646" s="90"/>
    </row>
    <row r="647">
      <c r="F647" s="90"/>
    </row>
    <row r="648">
      <c r="F648" s="90"/>
    </row>
    <row r="649">
      <c r="F649" s="90"/>
    </row>
    <row r="650">
      <c r="F650" s="90"/>
    </row>
    <row r="651">
      <c r="F651" s="90"/>
    </row>
    <row r="652">
      <c r="F652" s="90"/>
    </row>
    <row r="653">
      <c r="F653" s="90"/>
    </row>
    <row r="654">
      <c r="F654" s="90"/>
    </row>
    <row r="655">
      <c r="F655" s="90"/>
    </row>
    <row r="656">
      <c r="F656" s="90"/>
    </row>
    <row r="657">
      <c r="F657" s="90"/>
    </row>
    <row r="658">
      <c r="F658" s="90"/>
    </row>
    <row r="659">
      <c r="F659" s="90"/>
    </row>
    <row r="660">
      <c r="F660" s="90"/>
    </row>
    <row r="661">
      <c r="F661" s="90"/>
    </row>
    <row r="662">
      <c r="F662" s="90"/>
    </row>
    <row r="663">
      <c r="F663" s="90"/>
    </row>
    <row r="664">
      <c r="F664" s="90"/>
    </row>
    <row r="665">
      <c r="F665" s="90"/>
    </row>
    <row r="666">
      <c r="F666" s="90"/>
    </row>
    <row r="667">
      <c r="F667" s="90"/>
    </row>
    <row r="668">
      <c r="F668" s="90"/>
    </row>
    <row r="669">
      <c r="F669" s="90"/>
    </row>
    <row r="670">
      <c r="F670" s="90"/>
    </row>
    <row r="671">
      <c r="F671" s="90"/>
    </row>
    <row r="672">
      <c r="F672" s="90"/>
    </row>
    <row r="673">
      <c r="F673" s="90"/>
    </row>
    <row r="674">
      <c r="F674" s="90"/>
    </row>
    <row r="675">
      <c r="F675" s="90"/>
    </row>
    <row r="676">
      <c r="F676" s="90"/>
    </row>
    <row r="677">
      <c r="F677" s="90"/>
    </row>
    <row r="678">
      <c r="F678" s="90"/>
    </row>
    <row r="679">
      <c r="F679" s="90"/>
    </row>
    <row r="680">
      <c r="F680" s="90"/>
    </row>
    <row r="681">
      <c r="F681" s="90"/>
    </row>
    <row r="682">
      <c r="F682" s="90"/>
    </row>
    <row r="683">
      <c r="F683" s="90"/>
    </row>
    <row r="684">
      <c r="F684" s="90"/>
    </row>
    <row r="685">
      <c r="F685" s="90"/>
    </row>
    <row r="686">
      <c r="F686" s="90"/>
    </row>
    <row r="687">
      <c r="F687" s="90"/>
    </row>
    <row r="688">
      <c r="F688" s="90"/>
    </row>
    <row r="689">
      <c r="F689" s="90"/>
    </row>
    <row r="690">
      <c r="F690" s="90"/>
    </row>
    <row r="691">
      <c r="F691" s="90"/>
    </row>
    <row r="692">
      <c r="F692" s="90"/>
    </row>
    <row r="693">
      <c r="F693" s="90"/>
    </row>
    <row r="694">
      <c r="F694" s="90"/>
    </row>
    <row r="695">
      <c r="F695" s="90"/>
    </row>
    <row r="696">
      <c r="F696" s="90"/>
    </row>
    <row r="697">
      <c r="F697" s="90"/>
    </row>
    <row r="698">
      <c r="F698" s="90"/>
    </row>
    <row r="699">
      <c r="F699" s="90"/>
    </row>
    <row r="700">
      <c r="F700" s="90"/>
    </row>
    <row r="701">
      <c r="F701" s="90"/>
    </row>
    <row r="702">
      <c r="F702" s="90"/>
    </row>
    <row r="703">
      <c r="F703" s="90"/>
    </row>
    <row r="704">
      <c r="F704" s="90"/>
    </row>
    <row r="705">
      <c r="F705" s="90"/>
    </row>
    <row r="706">
      <c r="F706" s="90"/>
    </row>
    <row r="707">
      <c r="F707" s="90"/>
    </row>
    <row r="708">
      <c r="F708" s="90"/>
    </row>
    <row r="709">
      <c r="F709" s="90"/>
    </row>
    <row r="710">
      <c r="F710" s="90"/>
    </row>
    <row r="711">
      <c r="F711" s="90"/>
    </row>
    <row r="712">
      <c r="F712" s="90"/>
    </row>
    <row r="713">
      <c r="F713" s="90"/>
    </row>
    <row r="714">
      <c r="F714" s="90"/>
    </row>
    <row r="715">
      <c r="F715" s="90"/>
    </row>
    <row r="716">
      <c r="F716" s="90"/>
    </row>
    <row r="717">
      <c r="F717" s="90"/>
    </row>
    <row r="718">
      <c r="F718" s="90"/>
    </row>
    <row r="719">
      <c r="F719" s="90"/>
    </row>
    <row r="720">
      <c r="F720" s="90"/>
    </row>
    <row r="721">
      <c r="F721" s="90"/>
    </row>
    <row r="722">
      <c r="F722" s="90"/>
    </row>
    <row r="723">
      <c r="F723" s="90"/>
    </row>
    <row r="724">
      <c r="F724" s="90"/>
    </row>
    <row r="725">
      <c r="F725" s="90"/>
    </row>
    <row r="726">
      <c r="F726" s="90"/>
    </row>
    <row r="727">
      <c r="F727" s="90"/>
    </row>
    <row r="728">
      <c r="F728" s="90"/>
    </row>
    <row r="729">
      <c r="F729" s="90"/>
    </row>
    <row r="730">
      <c r="F730" s="90"/>
    </row>
    <row r="731">
      <c r="F731" s="90"/>
    </row>
    <row r="732">
      <c r="F732" s="90"/>
    </row>
    <row r="733">
      <c r="F733" s="90"/>
    </row>
    <row r="734">
      <c r="F734" s="90"/>
    </row>
    <row r="735">
      <c r="F735" s="90"/>
    </row>
    <row r="736">
      <c r="F736" s="90"/>
    </row>
    <row r="737">
      <c r="F737" s="90"/>
    </row>
    <row r="738">
      <c r="F738" s="90"/>
    </row>
    <row r="739">
      <c r="F739" s="90"/>
    </row>
    <row r="740">
      <c r="F740" s="90"/>
    </row>
    <row r="741">
      <c r="F741" s="90"/>
    </row>
    <row r="742">
      <c r="F742" s="90"/>
    </row>
    <row r="743">
      <c r="F743" s="90"/>
    </row>
    <row r="744">
      <c r="F744" s="90"/>
    </row>
    <row r="745">
      <c r="F745" s="90"/>
    </row>
    <row r="746">
      <c r="F746" s="90"/>
    </row>
    <row r="747">
      <c r="F747" s="90"/>
    </row>
    <row r="748">
      <c r="F748" s="90"/>
    </row>
    <row r="749">
      <c r="F749" s="90"/>
    </row>
    <row r="750">
      <c r="F750" s="90"/>
    </row>
    <row r="751">
      <c r="F751" s="90"/>
    </row>
    <row r="752">
      <c r="F752" s="90"/>
    </row>
    <row r="753">
      <c r="F753" s="90"/>
    </row>
    <row r="754">
      <c r="F754" s="90"/>
    </row>
    <row r="755">
      <c r="F755" s="90"/>
    </row>
    <row r="756">
      <c r="F756" s="90"/>
    </row>
    <row r="757">
      <c r="F757" s="90"/>
    </row>
    <row r="758">
      <c r="F758" s="90"/>
    </row>
    <row r="759">
      <c r="F759" s="90"/>
    </row>
    <row r="760">
      <c r="F760" s="90"/>
    </row>
    <row r="761">
      <c r="F761" s="90"/>
    </row>
    <row r="762">
      <c r="F762" s="90"/>
    </row>
    <row r="763">
      <c r="F763" s="90"/>
    </row>
    <row r="764">
      <c r="F764" s="90"/>
    </row>
    <row r="765">
      <c r="F765" s="90"/>
    </row>
    <row r="766">
      <c r="F766" s="90"/>
    </row>
    <row r="767">
      <c r="F767" s="90"/>
    </row>
    <row r="768">
      <c r="F768" s="90"/>
    </row>
    <row r="769">
      <c r="F769" s="90"/>
    </row>
    <row r="770">
      <c r="F770" s="90"/>
    </row>
    <row r="771">
      <c r="F771" s="90"/>
    </row>
    <row r="772">
      <c r="F772" s="90"/>
    </row>
    <row r="773">
      <c r="F773" s="90"/>
    </row>
    <row r="774">
      <c r="F774" s="90"/>
    </row>
    <row r="775">
      <c r="F775" s="90"/>
    </row>
    <row r="776">
      <c r="F776" s="90"/>
    </row>
    <row r="777">
      <c r="F777" s="90"/>
    </row>
    <row r="778">
      <c r="F778" s="90"/>
    </row>
    <row r="779">
      <c r="F779" s="90"/>
    </row>
    <row r="780">
      <c r="F780" s="90"/>
    </row>
    <row r="781">
      <c r="F781" s="90"/>
    </row>
    <row r="782">
      <c r="F782" s="90"/>
    </row>
    <row r="783">
      <c r="F783" s="90"/>
    </row>
    <row r="784">
      <c r="F784" s="90"/>
    </row>
    <row r="785">
      <c r="F785" s="90"/>
    </row>
    <row r="786">
      <c r="F786" s="90"/>
    </row>
    <row r="787">
      <c r="F787" s="90"/>
    </row>
    <row r="788">
      <c r="F788" s="90"/>
    </row>
    <row r="789">
      <c r="F789" s="90"/>
    </row>
    <row r="790">
      <c r="F790" s="90"/>
    </row>
    <row r="791">
      <c r="F791" s="90"/>
    </row>
    <row r="792">
      <c r="F792" s="90"/>
    </row>
    <row r="793">
      <c r="F793" s="90"/>
    </row>
    <row r="794">
      <c r="F794" s="90"/>
    </row>
    <row r="795">
      <c r="F795" s="90"/>
    </row>
    <row r="796">
      <c r="F796" s="90"/>
    </row>
    <row r="797">
      <c r="F797" s="90"/>
    </row>
    <row r="798">
      <c r="F798" s="90"/>
    </row>
    <row r="799">
      <c r="F799" s="90"/>
    </row>
    <row r="800">
      <c r="F800" s="90"/>
    </row>
    <row r="801">
      <c r="F801" s="90"/>
    </row>
    <row r="802">
      <c r="F802" s="90"/>
    </row>
    <row r="803">
      <c r="F803" s="90"/>
    </row>
    <row r="804">
      <c r="F804" s="90"/>
    </row>
    <row r="805">
      <c r="F805" s="90"/>
    </row>
    <row r="806">
      <c r="F806" s="90"/>
    </row>
    <row r="807">
      <c r="F807" s="90"/>
    </row>
    <row r="808">
      <c r="F808" s="90"/>
    </row>
    <row r="809">
      <c r="F809" s="90"/>
    </row>
    <row r="810">
      <c r="F810" s="90"/>
    </row>
    <row r="811">
      <c r="F811" s="90"/>
    </row>
    <row r="812">
      <c r="F812" s="90"/>
    </row>
    <row r="813">
      <c r="F813" s="90"/>
    </row>
    <row r="814">
      <c r="F814" s="90"/>
    </row>
    <row r="815">
      <c r="F815" s="90"/>
    </row>
    <row r="816">
      <c r="F816" s="90"/>
    </row>
    <row r="817">
      <c r="F817" s="90"/>
    </row>
    <row r="818">
      <c r="F818" s="90"/>
    </row>
    <row r="819">
      <c r="F819" s="90"/>
    </row>
    <row r="820">
      <c r="F820" s="90"/>
    </row>
    <row r="821">
      <c r="F821" s="90"/>
    </row>
    <row r="822">
      <c r="F822" s="90"/>
    </row>
    <row r="823">
      <c r="F823" s="90"/>
    </row>
    <row r="824">
      <c r="F824" s="90"/>
    </row>
    <row r="825">
      <c r="F825" s="90"/>
    </row>
    <row r="826">
      <c r="F826" s="90"/>
    </row>
    <row r="827">
      <c r="F827" s="90"/>
    </row>
    <row r="828">
      <c r="F828" s="90"/>
    </row>
    <row r="829">
      <c r="F829" s="90"/>
    </row>
    <row r="830">
      <c r="F830" s="90"/>
    </row>
    <row r="831">
      <c r="F831" s="90"/>
    </row>
    <row r="832">
      <c r="F832" s="90"/>
    </row>
    <row r="833">
      <c r="F833" s="90"/>
    </row>
    <row r="834">
      <c r="F834" s="90"/>
    </row>
    <row r="835">
      <c r="F835" s="90"/>
    </row>
    <row r="836">
      <c r="F836" s="90"/>
    </row>
    <row r="837">
      <c r="F837" s="90"/>
    </row>
    <row r="838">
      <c r="F838" s="90"/>
    </row>
    <row r="839">
      <c r="F839" s="90"/>
    </row>
    <row r="840">
      <c r="F840" s="90"/>
    </row>
    <row r="841">
      <c r="F841" s="90"/>
    </row>
    <row r="842">
      <c r="F842" s="90"/>
    </row>
    <row r="843">
      <c r="F843" s="90"/>
    </row>
    <row r="844">
      <c r="F844" s="90"/>
    </row>
    <row r="845">
      <c r="F845" s="90"/>
    </row>
    <row r="846">
      <c r="F846" s="90"/>
    </row>
    <row r="847">
      <c r="F847" s="90"/>
    </row>
    <row r="848">
      <c r="F848" s="90"/>
    </row>
    <row r="849">
      <c r="F849" s="90"/>
    </row>
    <row r="850">
      <c r="F850" s="90"/>
    </row>
    <row r="851">
      <c r="F851" s="90"/>
    </row>
    <row r="852">
      <c r="F852" s="90"/>
    </row>
    <row r="853">
      <c r="F853" s="90"/>
    </row>
    <row r="854">
      <c r="F854" s="90"/>
    </row>
    <row r="855">
      <c r="F855" s="90"/>
    </row>
    <row r="856">
      <c r="F856" s="90"/>
    </row>
    <row r="857">
      <c r="F857" s="90"/>
    </row>
    <row r="858">
      <c r="F858" s="90"/>
    </row>
    <row r="859">
      <c r="F859" s="90"/>
    </row>
    <row r="860">
      <c r="F860" s="90"/>
    </row>
    <row r="861">
      <c r="F861" s="90"/>
    </row>
    <row r="862">
      <c r="F862" s="90"/>
    </row>
    <row r="863">
      <c r="F863" s="90"/>
    </row>
    <row r="864">
      <c r="F864" s="90"/>
    </row>
    <row r="865">
      <c r="F865" s="90"/>
    </row>
    <row r="866">
      <c r="F866" s="90"/>
    </row>
    <row r="867">
      <c r="F867" s="90"/>
    </row>
    <row r="868">
      <c r="F868" s="90"/>
    </row>
    <row r="869">
      <c r="F869" s="90"/>
    </row>
    <row r="870">
      <c r="F870" s="90"/>
    </row>
    <row r="871">
      <c r="F871" s="90"/>
    </row>
    <row r="872">
      <c r="F872" s="90"/>
    </row>
    <row r="873">
      <c r="F873" s="90"/>
    </row>
    <row r="874">
      <c r="F874" s="90"/>
    </row>
    <row r="875">
      <c r="F875" s="90"/>
    </row>
    <row r="876">
      <c r="F876" s="90"/>
    </row>
    <row r="877">
      <c r="F877" s="90"/>
    </row>
    <row r="878">
      <c r="F878" s="90"/>
    </row>
    <row r="879">
      <c r="F879" s="90"/>
    </row>
    <row r="880">
      <c r="F880" s="90"/>
    </row>
    <row r="881">
      <c r="F881" s="90"/>
    </row>
    <row r="882">
      <c r="F882" s="90"/>
    </row>
    <row r="883">
      <c r="F883" s="90"/>
    </row>
    <row r="884">
      <c r="F884" s="90"/>
    </row>
    <row r="885">
      <c r="F885" s="90"/>
    </row>
    <row r="886">
      <c r="F886" s="90"/>
    </row>
    <row r="887">
      <c r="F887" s="90"/>
    </row>
    <row r="888">
      <c r="F888" s="90"/>
    </row>
    <row r="889">
      <c r="F889" s="90"/>
    </row>
    <row r="890">
      <c r="F890" s="90"/>
    </row>
    <row r="891">
      <c r="F891" s="90"/>
    </row>
    <row r="892">
      <c r="F892" s="90"/>
    </row>
    <row r="893">
      <c r="F893" s="90"/>
    </row>
    <row r="894">
      <c r="F894" s="90"/>
    </row>
    <row r="895">
      <c r="F895" s="90"/>
    </row>
    <row r="896">
      <c r="F896" s="90"/>
    </row>
    <row r="897">
      <c r="F897" s="90"/>
    </row>
    <row r="898">
      <c r="F898" s="90"/>
    </row>
    <row r="899">
      <c r="F899" s="90"/>
    </row>
    <row r="900">
      <c r="F900" s="90"/>
    </row>
    <row r="901">
      <c r="F901" s="90"/>
    </row>
    <row r="902">
      <c r="F902" s="90"/>
    </row>
    <row r="903">
      <c r="F903" s="90"/>
    </row>
    <row r="904">
      <c r="F904" s="90"/>
    </row>
    <row r="905">
      <c r="F905" s="90"/>
    </row>
    <row r="906">
      <c r="F906" s="90"/>
    </row>
    <row r="907">
      <c r="F907" s="90"/>
    </row>
    <row r="908">
      <c r="F908" s="90"/>
    </row>
    <row r="909">
      <c r="F909" s="90"/>
    </row>
    <row r="910">
      <c r="F910" s="90"/>
    </row>
    <row r="911">
      <c r="F911" s="90"/>
    </row>
    <row r="912">
      <c r="F912" s="90"/>
    </row>
    <row r="913">
      <c r="F913" s="90"/>
    </row>
    <row r="914">
      <c r="F914" s="90"/>
    </row>
    <row r="915">
      <c r="F915" s="90"/>
    </row>
    <row r="916">
      <c r="F916" s="90"/>
    </row>
    <row r="917">
      <c r="F917" s="90"/>
    </row>
    <row r="918">
      <c r="F918" s="90"/>
    </row>
    <row r="919">
      <c r="F919" s="90"/>
    </row>
    <row r="920">
      <c r="F920" s="90"/>
    </row>
    <row r="921">
      <c r="F921" s="90"/>
    </row>
    <row r="922">
      <c r="F922" s="90"/>
    </row>
    <row r="923">
      <c r="F923" s="90"/>
    </row>
    <row r="924">
      <c r="F924" s="90"/>
    </row>
    <row r="925">
      <c r="F925" s="90"/>
    </row>
    <row r="926">
      <c r="F926" s="90"/>
    </row>
    <row r="927">
      <c r="F927" s="90"/>
    </row>
    <row r="928">
      <c r="F928" s="90"/>
    </row>
    <row r="929">
      <c r="F929" s="90"/>
    </row>
    <row r="930">
      <c r="F930" s="90"/>
    </row>
    <row r="931">
      <c r="F931" s="90"/>
    </row>
    <row r="932">
      <c r="F932" s="90"/>
    </row>
    <row r="933">
      <c r="F933" s="90"/>
    </row>
    <row r="934">
      <c r="F934" s="90"/>
    </row>
    <row r="935">
      <c r="F935" s="90"/>
    </row>
    <row r="936">
      <c r="F936" s="90"/>
    </row>
    <row r="937">
      <c r="F937" s="90"/>
    </row>
    <row r="938">
      <c r="F938" s="90"/>
    </row>
    <row r="939">
      <c r="F939" s="90"/>
    </row>
    <row r="940">
      <c r="F940" s="90"/>
    </row>
    <row r="941">
      <c r="F941" s="90"/>
    </row>
    <row r="942">
      <c r="F942" s="90"/>
    </row>
    <row r="943">
      <c r="F943" s="90"/>
    </row>
    <row r="944">
      <c r="F944" s="90"/>
    </row>
    <row r="945">
      <c r="F945" s="90"/>
    </row>
    <row r="946">
      <c r="F946" s="90"/>
    </row>
    <row r="947">
      <c r="F947" s="90"/>
    </row>
    <row r="948">
      <c r="F948" s="90"/>
    </row>
    <row r="949">
      <c r="F949" s="90"/>
    </row>
    <row r="950">
      <c r="F950" s="90"/>
    </row>
    <row r="951">
      <c r="F951" s="90"/>
    </row>
    <row r="952">
      <c r="F952" s="90"/>
    </row>
    <row r="953">
      <c r="F953" s="90"/>
    </row>
    <row r="954">
      <c r="F954" s="90"/>
    </row>
    <row r="955">
      <c r="F955" s="90"/>
    </row>
    <row r="956">
      <c r="F956" s="90"/>
    </row>
    <row r="957">
      <c r="F957" s="90"/>
    </row>
    <row r="958">
      <c r="F958" s="90"/>
    </row>
    <row r="959">
      <c r="F959" s="90"/>
    </row>
    <row r="960">
      <c r="F960" s="90"/>
    </row>
    <row r="961">
      <c r="F961" s="90"/>
    </row>
    <row r="962">
      <c r="F962" s="90"/>
    </row>
    <row r="963">
      <c r="F963" s="90"/>
    </row>
    <row r="964">
      <c r="F964" s="90"/>
    </row>
    <row r="965">
      <c r="F965" s="90"/>
    </row>
    <row r="966">
      <c r="F966" s="90"/>
    </row>
    <row r="967">
      <c r="F967" s="90"/>
    </row>
    <row r="968">
      <c r="F968" s="90"/>
    </row>
    <row r="969">
      <c r="F969" s="90"/>
    </row>
    <row r="970">
      <c r="F970" s="90"/>
    </row>
    <row r="971">
      <c r="F971" s="90"/>
    </row>
    <row r="972">
      <c r="F972" s="90"/>
    </row>
    <row r="973">
      <c r="F973" s="90"/>
    </row>
    <row r="974">
      <c r="F974" s="90"/>
    </row>
    <row r="975">
      <c r="F975" s="90"/>
    </row>
    <row r="976">
      <c r="F976" s="90"/>
    </row>
    <row r="977">
      <c r="F977" s="90"/>
    </row>
    <row r="978">
      <c r="F978" s="90"/>
    </row>
    <row r="979">
      <c r="F979" s="90"/>
    </row>
    <row r="980">
      <c r="F980" s="90"/>
    </row>
    <row r="981">
      <c r="F981" s="90"/>
    </row>
    <row r="982">
      <c r="F982" s="90"/>
    </row>
    <row r="983">
      <c r="F983" s="90"/>
    </row>
    <row r="984">
      <c r="F984" s="90"/>
    </row>
    <row r="985">
      <c r="F985" s="90"/>
    </row>
    <row r="986">
      <c r="F986" s="90"/>
    </row>
    <row r="987">
      <c r="F987" s="90"/>
    </row>
    <row r="988">
      <c r="F988" s="90"/>
    </row>
    <row r="989">
      <c r="F989" s="90"/>
    </row>
    <row r="990">
      <c r="F990" s="90"/>
    </row>
    <row r="991">
      <c r="F991" s="90"/>
    </row>
    <row r="992">
      <c r="F992" s="90"/>
    </row>
    <row r="993">
      <c r="F993" s="90"/>
    </row>
    <row r="994">
      <c r="F994" s="90"/>
    </row>
    <row r="995">
      <c r="F995" s="90"/>
    </row>
    <row r="996">
      <c r="F996" s="90"/>
    </row>
    <row r="997">
      <c r="F997" s="90"/>
    </row>
    <row r="998">
      <c r="F998" s="90"/>
    </row>
    <row r="999">
      <c r="F999" s="90"/>
    </row>
    <row r="1000">
      <c r="F1000" s="90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1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135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91">
        <v>320.0</v>
      </c>
      <c r="B4" s="92" t="s">
        <v>136</v>
      </c>
      <c r="C4" s="92" t="s">
        <v>81</v>
      </c>
      <c r="D4" s="93">
        <v>141.1</v>
      </c>
      <c r="E4" s="25">
        <f t="shared" ref="E4:E53" si="1">(P4+S4+V4+M4)</f>
        <v>23</v>
      </c>
      <c r="F4" s="25">
        <f t="shared" ref="F4:F53" si="2">(G4+H4+I4)</f>
        <v>570</v>
      </c>
      <c r="G4" s="85">
        <v>195.0</v>
      </c>
      <c r="H4" s="85">
        <v>120.0</v>
      </c>
      <c r="I4" s="85">
        <v>255.0</v>
      </c>
      <c r="J4" s="29">
        <f> VLOOKUP(D4,cof!A$1:B$365,2)</f>
        <v>0.763</v>
      </c>
      <c r="K4" s="30">
        <f t="shared" ref="K4:K53" si="3">(J4*F4)</f>
        <v>434.91</v>
      </c>
      <c r="L4" s="31">
        <v>1.0</v>
      </c>
      <c r="M4" s="25">
        <f>VLOOKUP(L4,cof!$H$5:$I$15,2)</f>
        <v>12</v>
      </c>
      <c r="N4" s="30">
        <f t="shared" ref="N4:N53" si="4">(J4*G4)</f>
        <v>148.785</v>
      </c>
      <c r="O4" s="31">
        <v>4.0</v>
      </c>
      <c r="P4" s="25">
        <f>VLOOKUP(O4,cof!E$5:F$15,2)</f>
        <v>2</v>
      </c>
      <c r="Q4" s="30">
        <f t="shared" ref="Q4:Q53" si="5">(J4*H4)</f>
        <v>91.56</v>
      </c>
      <c r="R4" s="31">
        <v>1.0</v>
      </c>
      <c r="S4" s="25">
        <f>VLOOKUP(R4,cof!$E$5:$F$15,2)</f>
        <v>6</v>
      </c>
      <c r="T4" s="30">
        <f t="shared" ref="T4:T53" si="6">(J4*I4)</f>
        <v>194.565</v>
      </c>
      <c r="U4" s="31">
        <v>3.0</v>
      </c>
      <c r="V4" s="25">
        <f>VLOOKUP(U4,cof!$E$5:$F$15,2)</f>
        <v>3</v>
      </c>
      <c r="W4" s="32">
        <v>21.0</v>
      </c>
      <c r="X4" s="33"/>
      <c r="Y4" s="33"/>
      <c r="Z4" s="33"/>
    </row>
    <row r="5" ht="15.0" customHeight="1">
      <c r="A5" s="73">
        <v>302.0</v>
      </c>
      <c r="B5" s="74" t="s">
        <v>137</v>
      </c>
      <c r="C5" s="74" t="s">
        <v>78</v>
      </c>
      <c r="D5" s="75">
        <v>135.7</v>
      </c>
      <c r="E5" s="37">
        <f t="shared" si="1"/>
        <v>18</v>
      </c>
      <c r="F5" s="37">
        <f t="shared" si="2"/>
        <v>560</v>
      </c>
      <c r="G5" s="71">
        <v>225.0</v>
      </c>
      <c r="H5" s="71">
        <v>115.0</v>
      </c>
      <c r="I5" s="71">
        <v>220.0</v>
      </c>
      <c r="J5" s="29">
        <f> VLOOKUP(D5,cof!A$1:B$365,2)</f>
        <v>0.7961</v>
      </c>
      <c r="K5" s="39">
        <f t="shared" si="3"/>
        <v>445.816</v>
      </c>
      <c r="L5" s="40">
        <v>2.0</v>
      </c>
      <c r="M5" s="25">
        <f>VLOOKUP(L5,cof!$H$5:$I$15,2)</f>
        <v>10</v>
      </c>
      <c r="N5" s="39">
        <f t="shared" si="4"/>
        <v>179.1225</v>
      </c>
      <c r="O5" s="40">
        <v>2.0</v>
      </c>
      <c r="P5" s="25">
        <f>VLOOKUP(O5,cof!E$5:F$15,2)</f>
        <v>4</v>
      </c>
      <c r="Q5" s="39">
        <f t="shared" si="5"/>
        <v>91.5515</v>
      </c>
      <c r="R5" s="40">
        <v>2.0</v>
      </c>
      <c r="S5" s="37">
        <f>VLOOKUP(R5,cof!$E$5:$F$15,2)</f>
        <v>4</v>
      </c>
      <c r="T5" s="39">
        <f t="shared" si="6"/>
        <v>175.142</v>
      </c>
      <c r="U5" s="40"/>
      <c r="V5" s="25">
        <f>VLOOKUP(U5,cof!$E$5:$F$15,2)</f>
        <v>0</v>
      </c>
      <c r="W5" s="41">
        <v>2.0</v>
      </c>
      <c r="X5" s="33"/>
      <c r="Y5" s="33"/>
      <c r="Z5" s="33"/>
    </row>
    <row r="6" ht="15.0" customHeight="1">
      <c r="A6" s="73">
        <v>314.0</v>
      </c>
      <c r="B6" s="74" t="s">
        <v>138</v>
      </c>
      <c r="C6" s="74" t="s">
        <v>64</v>
      </c>
      <c r="D6" s="75">
        <v>145.9</v>
      </c>
      <c r="E6" s="37">
        <f t="shared" si="1"/>
        <v>15</v>
      </c>
      <c r="F6" s="37">
        <f t="shared" si="2"/>
        <v>550</v>
      </c>
      <c r="G6" s="69">
        <v>175.0</v>
      </c>
      <c r="H6" s="69">
        <v>115.0</v>
      </c>
      <c r="I6" s="69">
        <v>260.0</v>
      </c>
      <c r="J6" s="29">
        <f> VLOOKUP(D6,cof!A$1:B$365,2)</f>
        <v>0.7432</v>
      </c>
      <c r="K6" s="39">
        <f t="shared" si="3"/>
        <v>408.76</v>
      </c>
      <c r="L6" s="40">
        <v>3.0</v>
      </c>
      <c r="M6" s="25">
        <f>VLOOKUP(L6,cof!$H$5:$I$15,2)</f>
        <v>8</v>
      </c>
      <c r="N6" s="39">
        <f t="shared" si="4"/>
        <v>130.06</v>
      </c>
      <c r="O6" s="40"/>
      <c r="P6" s="25">
        <f>VLOOKUP(O6,cof!E$5:F$15,2)</f>
        <v>0</v>
      </c>
      <c r="Q6" s="39">
        <f t="shared" si="5"/>
        <v>85.468</v>
      </c>
      <c r="R6" s="40">
        <v>3.0</v>
      </c>
      <c r="S6" s="37">
        <f>VLOOKUP(R6,cof!$E$5:$F$15,2)</f>
        <v>3</v>
      </c>
      <c r="T6" s="39">
        <f t="shared" si="6"/>
        <v>193.232</v>
      </c>
      <c r="U6" s="40">
        <v>2.0</v>
      </c>
      <c r="V6" s="25">
        <f>VLOOKUP(U6,cof!$E$5:$F$15,2)</f>
        <v>4</v>
      </c>
      <c r="W6" s="41">
        <v>14.0</v>
      </c>
      <c r="X6" s="33"/>
      <c r="Y6" s="33"/>
      <c r="Z6" s="33"/>
    </row>
    <row r="7" ht="15.0" customHeight="1">
      <c r="A7" s="73">
        <v>312.0</v>
      </c>
      <c r="B7" s="74" t="s">
        <v>139</v>
      </c>
      <c r="C7" s="74" t="s">
        <v>118</v>
      </c>
      <c r="D7" s="75">
        <v>137.7</v>
      </c>
      <c r="E7" s="37">
        <f t="shared" si="1"/>
        <v>10</v>
      </c>
      <c r="F7" s="37">
        <f t="shared" si="2"/>
        <v>540</v>
      </c>
      <c r="G7" s="71">
        <v>215.0</v>
      </c>
      <c r="H7" s="71">
        <v>95.0</v>
      </c>
      <c r="I7" s="71">
        <v>230.0</v>
      </c>
      <c r="J7" s="29">
        <f> VLOOKUP(D7,cof!A$1:B$365,2)</f>
        <v>0.7846</v>
      </c>
      <c r="K7" s="39">
        <f t="shared" si="3"/>
        <v>423.684</v>
      </c>
      <c r="L7" s="40">
        <v>4.0</v>
      </c>
      <c r="M7" s="25">
        <f>VLOOKUP(L7,cof!$H$5:$I$15,2)</f>
        <v>7</v>
      </c>
      <c r="N7" s="39">
        <f t="shared" si="4"/>
        <v>168.689</v>
      </c>
      <c r="O7" s="40">
        <v>3.0</v>
      </c>
      <c r="P7" s="25">
        <f>VLOOKUP(O7,cof!E$5:F$15,2)</f>
        <v>3</v>
      </c>
      <c r="Q7" s="39">
        <f t="shared" si="5"/>
        <v>74.537</v>
      </c>
      <c r="R7" s="39"/>
      <c r="S7" s="37">
        <f>VLOOKUP(R7,cof!$E$5:$F$15,2)</f>
        <v>0</v>
      </c>
      <c r="T7" s="39">
        <f t="shared" si="6"/>
        <v>180.458</v>
      </c>
      <c r="U7" s="39"/>
      <c r="V7" s="25">
        <f>VLOOKUP(U7,cof!$E$5:$F$15,2)</f>
        <v>0</v>
      </c>
      <c r="W7" s="41">
        <v>12.0</v>
      </c>
      <c r="X7" s="33"/>
      <c r="Y7" s="33"/>
      <c r="Z7" s="33"/>
    </row>
    <row r="8" ht="15.0" customHeight="1">
      <c r="A8" s="73">
        <v>316.0</v>
      </c>
      <c r="B8" s="74" t="s">
        <v>140</v>
      </c>
      <c r="C8" s="74" t="s">
        <v>141</v>
      </c>
      <c r="D8" s="75">
        <v>148.4</v>
      </c>
      <c r="E8" s="37">
        <f t="shared" si="1"/>
        <v>7</v>
      </c>
      <c r="F8" s="37">
        <f t="shared" si="2"/>
        <v>535</v>
      </c>
      <c r="G8" s="69">
        <v>175.0</v>
      </c>
      <c r="H8" s="69">
        <v>85.0</v>
      </c>
      <c r="I8" s="69">
        <v>275.0</v>
      </c>
      <c r="J8" s="29">
        <f> VLOOKUP(D8,cof!A$1:B$365,2)</f>
        <v>0.7294</v>
      </c>
      <c r="K8" s="39">
        <f t="shared" si="3"/>
        <v>390.229</v>
      </c>
      <c r="L8" s="40">
        <v>55.0</v>
      </c>
      <c r="M8" s="25">
        <f>VLOOKUP(L8,cof!$H$5:$I$15,2)</f>
        <v>1</v>
      </c>
      <c r="N8" s="39">
        <f t="shared" si="4"/>
        <v>127.645</v>
      </c>
      <c r="O8" s="40"/>
      <c r="P8" s="25">
        <f>VLOOKUP(O8,cof!E$5:F$15,2)</f>
        <v>0</v>
      </c>
      <c r="Q8" s="39">
        <f t="shared" si="5"/>
        <v>61.999</v>
      </c>
      <c r="R8" s="39"/>
      <c r="S8" s="37">
        <f>VLOOKUP(R8,cof!$E$5:$F$15,2)</f>
        <v>0</v>
      </c>
      <c r="T8" s="39">
        <f t="shared" si="6"/>
        <v>200.585</v>
      </c>
      <c r="U8" s="40">
        <v>1.0</v>
      </c>
      <c r="V8" s="25">
        <f>VLOOKUP(U8,cof!$E$5:$F$15,2)</f>
        <v>6</v>
      </c>
      <c r="W8" s="41">
        <v>17.0</v>
      </c>
      <c r="X8" s="33"/>
      <c r="Y8" s="33"/>
      <c r="Z8" s="33"/>
    </row>
    <row r="9" ht="15.0" customHeight="1">
      <c r="A9" s="73">
        <v>319.0</v>
      </c>
      <c r="B9" s="74" t="s">
        <v>142</v>
      </c>
      <c r="C9" s="74" t="s">
        <v>81</v>
      </c>
      <c r="D9" s="75">
        <v>145.1</v>
      </c>
      <c r="E9" s="37">
        <f t="shared" si="1"/>
        <v>9</v>
      </c>
      <c r="F9" s="37">
        <f t="shared" si="2"/>
        <v>535</v>
      </c>
      <c r="G9" s="69">
        <v>195.0</v>
      </c>
      <c r="H9" s="69">
        <v>105.0</v>
      </c>
      <c r="I9" s="69">
        <v>235.0</v>
      </c>
      <c r="J9" s="29">
        <f> VLOOKUP(D9,cof!A$1:B$365,2)</f>
        <v>0.7432</v>
      </c>
      <c r="K9" s="39">
        <f t="shared" si="3"/>
        <v>397.612</v>
      </c>
      <c r="L9" s="40">
        <v>6.0</v>
      </c>
      <c r="M9" s="25">
        <f>VLOOKUP(L9,cof!$H$5:$I$15,2)</f>
        <v>5</v>
      </c>
      <c r="N9" s="39">
        <f t="shared" si="4"/>
        <v>144.924</v>
      </c>
      <c r="O9" s="40">
        <v>5.0</v>
      </c>
      <c r="P9" s="25">
        <f>VLOOKUP(O9,cof!E$5:F$15,2)</f>
        <v>1</v>
      </c>
      <c r="Q9" s="39">
        <f t="shared" si="5"/>
        <v>78.036</v>
      </c>
      <c r="R9" s="40">
        <v>4.0</v>
      </c>
      <c r="S9" s="37">
        <f>VLOOKUP(R9,cof!$E$5:$F$15,2)</f>
        <v>2</v>
      </c>
      <c r="T9" s="39">
        <f t="shared" si="6"/>
        <v>174.652</v>
      </c>
      <c r="U9" s="40">
        <v>5.0</v>
      </c>
      <c r="V9" s="25">
        <f>VLOOKUP(U9,cof!$E$5:$F$15,2)</f>
        <v>1</v>
      </c>
      <c r="W9" s="41">
        <v>20.0</v>
      </c>
      <c r="X9" s="33"/>
      <c r="Y9" s="33"/>
      <c r="Z9" s="33"/>
    </row>
    <row r="10" ht="15.0" customHeight="1">
      <c r="A10" s="73">
        <v>321.0</v>
      </c>
      <c r="B10" s="74" t="s">
        <v>143</v>
      </c>
      <c r="C10" s="74" t="s">
        <v>61</v>
      </c>
      <c r="D10" s="75">
        <v>123.3</v>
      </c>
      <c r="E10" s="37">
        <f t="shared" si="1"/>
        <v>10</v>
      </c>
      <c r="F10" s="37">
        <f t="shared" si="2"/>
        <v>530</v>
      </c>
      <c r="G10" s="71">
        <v>235.0</v>
      </c>
      <c r="H10" s="71">
        <v>85.0</v>
      </c>
      <c r="I10" s="71">
        <v>210.0</v>
      </c>
      <c r="J10" s="29">
        <f> VLOOKUP(D10,cof!A$1:B$365,2)</f>
        <v>0.8783</v>
      </c>
      <c r="K10" s="39">
        <f t="shared" si="3"/>
        <v>465.499</v>
      </c>
      <c r="L10" s="40">
        <v>7.0</v>
      </c>
      <c r="M10" s="25">
        <f>VLOOKUP(L10,cof!$H$5:$I$15,2)</f>
        <v>4</v>
      </c>
      <c r="N10" s="39">
        <f t="shared" si="4"/>
        <v>206.4005</v>
      </c>
      <c r="O10" s="40">
        <v>1.0</v>
      </c>
      <c r="P10" s="25">
        <f>VLOOKUP(O10,cof!E$5:F$15,2)</f>
        <v>6</v>
      </c>
      <c r="Q10" s="39">
        <f t="shared" si="5"/>
        <v>74.6555</v>
      </c>
      <c r="R10" s="39"/>
      <c r="S10" s="37">
        <f>VLOOKUP(R10,cof!$E$5:$F$15,2)</f>
        <v>0</v>
      </c>
      <c r="T10" s="39">
        <f t="shared" si="6"/>
        <v>184.443</v>
      </c>
      <c r="U10" s="39"/>
      <c r="V10" s="25">
        <f>VLOOKUP(U10,cof!$E$5:$F$15,2)</f>
        <v>0</v>
      </c>
      <c r="W10" s="41">
        <v>22.0</v>
      </c>
      <c r="X10" s="33"/>
      <c r="Y10" s="33"/>
      <c r="Z10" s="33"/>
    </row>
    <row r="11" ht="15.0" customHeight="1">
      <c r="A11" s="73">
        <v>307.0</v>
      </c>
      <c r="B11" s="74" t="s">
        <v>144</v>
      </c>
      <c r="C11" s="74" t="s">
        <v>118</v>
      </c>
      <c r="D11" s="75">
        <v>145.6</v>
      </c>
      <c r="E11" s="37">
        <f t="shared" si="1"/>
        <v>3</v>
      </c>
      <c r="F11" s="37">
        <f t="shared" si="2"/>
        <v>505</v>
      </c>
      <c r="G11" s="69">
        <v>195.0</v>
      </c>
      <c r="H11" s="69">
        <v>95.0</v>
      </c>
      <c r="I11" s="69">
        <v>215.0</v>
      </c>
      <c r="J11" s="29">
        <f> VLOOKUP(D11,cof!A$1:B$365,2)</f>
        <v>0.7432</v>
      </c>
      <c r="K11" s="39">
        <f t="shared" si="3"/>
        <v>375.316</v>
      </c>
      <c r="L11" s="40">
        <v>8.0</v>
      </c>
      <c r="M11" s="25">
        <f>VLOOKUP(L11,cof!$H$5:$I$15,2)</f>
        <v>3</v>
      </c>
      <c r="N11" s="39">
        <f t="shared" si="4"/>
        <v>144.924</v>
      </c>
      <c r="O11" s="39"/>
      <c r="P11" s="25">
        <f>VLOOKUP(O11,cof!E$5:F$15,2)</f>
        <v>0</v>
      </c>
      <c r="Q11" s="39">
        <f t="shared" si="5"/>
        <v>70.604</v>
      </c>
      <c r="R11" s="40"/>
      <c r="S11" s="37">
        <f>VLOOKUP(R11,cof!$E$5:$F$15,2)</f>
        <v>0</v>
      </c>
      <c r="T11" s="39">
        <f t="shared" si="6"/>
        <v>159.788</v>
      </c>
      <c r="U11" s="40"/>
      <c r="V11" s="25">
        <f>VLOOKUP(U11,cof!$E$5:$F$15,2)</f>
        <v>0</v>
      </c>
      <c r="W11" s="41">
        <v>7.0</v>
      </c>
      <c r="X11" s="33"/>
      <c r="Y11" s="33"/>
      <c r="Z11" s="33"/>
    </row>
    <row r="12" ht="15.0" customHeight="1">
      <c r="A12" s="73">
        <v>310.0</v>
      </c>
      <c r="B12" s="74" t="s">
        <v>145</v>
      </c>
      <c r="C12" s="74" t="s">
        <v>118</v>
      </c>
      <c r="D12" s="75">
        <v>139.3</v>
      </c>
      <c r="E12" s="37">
        <f t="shared" si="1"/>
        <v>2</v>
      </c>
      <c r="F12" s="37">
        <f t="shared" si="2"/>
        <v>490</v>
      </c>
      <c r="G12" s="69">
        <v>180.0</v>
      </c>
      <c r="H12" s="69">
        <v>85.0</v>
      </c>
      <c r="I12" s="69">
        <v>225.0</v>
      </c>
      <c r="J12" s="29">
        <f> VLOOKUP(D12,cof!A$1:B$365,2)</f>
        <v>0.7735</v>
      </c>
      <c r="K12" s="39">
        <f t="shared" si="3"/>
        <v>379.015</v>
      </c>
      <c r="L12" s="40">
        <v>9.0</v>
      </c>
      <c r="M12" s="25">
        <f>VLOOKUP(L12,cof!$H$5:$I$15,2)</f>
        <v>2</v>
      </c>
      <c r="N12" s="39">
        <f t="shared" si="4"/>
        <v>139.23</v>
      </c>
      <c r="O12" s="39"/>
      <c r="P12" s="25">
        <f>VLOOKUP(O12,cof!E$5:F$15,2)</f>
        <v>0</v>
      </c>
      <c r="Q12" s="39">
        <f t="shared" si="5"/>
        <v>65.7475</v>
      </c>
      <c r="R12" s="39"/>
      <c r="S12" s="37">
        <f>VLOOKUP(R12,cof!$E$5:$F$15,2)</f>
        <v>0</v>
      </c>
      <c r="T12" s="39">
        <f t="shared" si="6"/>
        <v>174.0375</v>
      </c>
      <c r="U12" s="39"/>
      <c r="V12" s="25">
        <f>VLOOKUP(U12,cof!$E$5:$F$15,2)</f>
        <v>0</v>
      </c>
      <c r="W12" s="41">
        <v>10.0</v>
      </c>
      <c r="X12" s="33"/>
      <c r="Y12" s="33"/>
      <c r="Z12" s="33"/>
    </row>
    <row r="13" ht="15.0" customHeight="1">
      <c r="A13" s="73">
        <v>309.0</v>
      </c>
      <c r="B13" s="74" t="s">
        <v>146</v>
      </c>
      <c r="C13" s="74" t="s">
        <v>66</v>
      </c>
      <c r="D13" s="75">
        <v>148.2</v>
      </c>
      <c r="E13" s="37">
        <f t="shared" si="1"/>
        <v>1</v>
      </c>
      <c r="F13" s="37">
        <f t="shared" si="2"/>
        <v>490</v>
      </c>
      <c r="G13" s="69">
        <v>185.0</v>
      </c>
      <c r="H13" s="69">
        <v>95.0</v>
      </c>
      <c r="I13" s="69">
        <v>210.0</v>
      </c>
      <c r="J13" s="29">
        <f> VLOOKUP(D13,cof!A$1:B$365,2)</f>
        <v>0.7294</v>
      </c>
      <c r="K13" s="39">
        <f t="shared" si="3"/>
        <v>357.406</v>
      </c>
      <c r="L13" s="40">
        <v>10.0</v>
      </c>
      <c r="M13" s="25">
        <f>VLOOKUP(L13,cof!$H$5:$I$15,2)</f>
        <v>1</v>
      </c>
      <c r="N13" s="39">
        <f t="shared" si="4"/>
        <v>134.939</v>
      </c>
      <c r="O13" s="39"/>
      <c r="P13" s="25">
        <f>VLOOKUP(O13,cof!E$5:F$15,2)</f>
        <v>0</v>
      </c>
      <c r="Q13" s="39">
        <f t="shared" si="5"/>
        <v>69.293</v>
      </c>
      <c r="R13" s="39"/>
      <c r="S13" s="37">
        <f>VLOOKUP(R13,cof!$E$5:$F$15,2)</f>
        <v>0</v>
      </c>
      <c r="T13" s="39">
        <f t="shared" si="6"/>
        <v>153.174</v>
      </c>
      <c r="U13" s="40"/>
      <c r="V13" s="25">
        <f>VLOOKUP(U13,cof!$E$5:$F$15,2)</f>
        <v>0</v>
      </c>
      <c r="W13" s="41">
        <v>9.0</v>
      </c>
      <c r="X13" s="33"/>
      <c r="Y13" s="33"/>
      <c r="Z13" s="33"/>
    </row>
    <row r="14" ht="15.0" customHeight="1">
      <c r="A14" s="73">
        <v>304.0</v>
      </c>
      <c r="B14" s="74" t="s">
        <v>147</v>
      </c>
      <c r="C14" s="74" t="s">
        <v>66</v>
      </c>
      <c r="D14" s="75">
        <v>139.8</v>
      </c>
      <c r="E14" s="37">
        <f t="shared" si="1"/>
        <v>0</v>
      </c>
      <c r="F14" s="37">
        <f t="shared" si="2"/>
        <v>475</v>
      </c>
      <c r="G14" s="69">
        <v>180.0</v>
      </c>
      <c r="H14" s="69">
        <v>85.0</v>
      </c>
      <c r="I14" s="69">
        <v>210.0</v>
      </c>
      <c r="J14" s="29">
        <f> VLOOKUP(D14,cof!A$1:B$365,2)</f>
        <v>0.7735</v>
      </c>
      <c r="K14" s="39">
        <f t="shared" si="3"/>
        <v>367.4125</v>
      </c>
      <c r="L14" s="40"/>
      <c r="M14" s="25">
        <f>VLOOKUP(L14,cof!$H$5:$I$15,2)</f>
        <v>0</v>
      </c>
      <c r="N14" s="39">
        <f t="shared" si="4"/>
        <v>139.23</v>
      </c>
      <c r="O14" s="40"/>
      <c r="P14" s="25">
        <f>VLOOKUP(O14,cof!E$5:F$15,2)</f>
        <v>0</v>
      </c>
      <c r="Q14" s="39">
        <f t="shared" si="5"/>
        <v>65.7475</v>
      </c>
      <c r="R14" s="40"/>
      <c r="S14" s="37">
        <f>VLOOKUP(R14,cof!$E$5:$F$15,2)</f>
        <v>0</v>
      </c>
      <c r="T14" s="39">
        <f t="shared" si="6"/>
        <v>162.435</v>
      </c>
      <c r="U14" s="40"/>
      <c r="V14" s="25">
        <f>VLOOKUP(U14,cof!$E$5:$F$15,2)</f>
        <v>0</v>
      </c>
      <c r="W14" s="41">
        <v>4.0</v>
      </c>
      <c r="X14" s="33"/>
      <c r="Y14" s="33"/>
      <c r="Z14" s="33"/>
    </row>
    <row r="15" ht="15.0" customHeight="1">
      <c r="A15" s="73">
        <v>305.0</v>
      </c>
      <c r="B15" s="74" t="s">
        <v>148</v>
      </c>
      <c r="C15" s="74" t="s">
        <v>111</v>
      </c>
      <c r="D15" s="75">
        <v>150.0</v>
      </c>
      <c r="E15" s="37">
        <f t="shared" si="1"/>
        <v>0</v>
      </c>
      <c r="F15" s="37">
        <f t="shared" si="2"/>
        <v>450</v>
      </c>
      <c r="G15" s="69">
        <v>185.0</v>
      </c>
      <c r="H15" s="69">
        <v>85.0</v>
      </c>
      <c r="I15" s="69">
        <v>180.0</v>
      </c>
      <c r="J15" s="29">
        <f> VLOOKUP(D15,cof!A$1:B$365,2)</f>
        <v>0.7207</v>
      </c>
      <c r="K15" s="39">
        <f t="shared" si="3"/>
        <v>324.315</v>
      </c>
      <c r="L15" s="40"/>
      <c r="M15" s="25">
        <f>VLOOKUP(L15,cof!$H$5:$I$15,2)</f>
        <v>0</v>
      </c>
      <c r="N15" s="39">
        <f t="shared" si="4"/>
        <v>133.3295</v>
      </c>
      <c r="O15" s="39"/>
      <c r="P15" s="25">
        <f>VLOOKUP(O15,cof!E$5:F$15,2)</f>
        <v>0</v>
      </c>
      <c r="Q15" s="39">
        <f t="shared" si="5"/>
        <v>61.2595</v>
      </c>
      <c r="R15" s="40"/>
      <c r="S15" s="37">
        <f>VLOOKUP(R15,cof!$E$5:$F$15,2)</f>
        <v>0</v>
      </c>
      <c r="T15" s="39">
        <f t="shared" si="6"/>
        <v>129.726</v>
      </c>
      <c r="U15" s="40"/>
      <c r="V15" s="25">
        <f>VLOOKUP(U15,cof!$E$5:$F$15,2)</f>
        <v>0</v>
      </c>
      <c r="W15" s="41">
        <v>5.0</v>
      </c>
      <c r="X15" s="33"/>
      <c r="Y15" s="33"/>
      <c r="Z15" s="33"/>
    </row>
    <row r="16" ht="15.0" customHeight="1">
      <c r="A16" s="73">
        <v>306.0</v>
      </c>
      <c r="B16" s="74" t="s">
        <v>149</v>
      </c>
      <c r="C16" s="74" t="s">
        <v>66</v>
      </c>
      <c r="D16" s="75">
        <v>148.8</v>
      </c>
      <c r="E16" s="37">
        <f t="shared" si="1"/>
        <v>1</v>
      </c>
      <c r="F16" s="37">
        <f t="shared" si="2"/>
        <v>430</v>
      </c>
      <c r="G16" s="69">
        <v>150.0</v>
      </c>
      <c r="H16" s="69">
        <v>100.0</v>
      </c>
      <c r="I16" s="69">
        <v>180.0</v>
      </c>
      <c r="J16" s="29">
        <f> VLOOKUP(D16,cof!A$1:B$365,2)</f>
        <v>0.7294</v>
      </c>
      <c r="K16" s="39">
        <f t="shared" si="3"/>
        <v>313.642</v>
      </c>
      <c r="L16" s="40"/>
      <c r="M16" s="25">
        <f>VLOOKUP(L16,cof!$H$5:$I$15,2)</f>
        <v>0</v>
      </c>
      <c r="N16" s="39">
        <f t="shared" si="4"/>
        <v>109.41</v>
      </c>
      <c r="O16" s="40"/>
      <c r="P16" s="25">
        <f>VLOOKUP(O16,cof!E$5:F$15,2)</f>
        <v>0</v>
      </c>
      <c r="Q16" s="39">
        <f t="shared" si="5"/>
        <v>72.94</v>
      </c>
      <c r="R16" s="40">
        <v>5.0</v>
      </c>
      <c r="S16" s="37">
        <f>VLOOKUP(R16,cof!$E$5:$F$15,2)</f>
        <v>1</v>
      </c>
      <c r="T16" s="39">
        <f t="shared" si="6"/>
        <v>131.292</v>
      </c>
      <c r="U16" s="39"/>
      <c r="V16" s="25">
        <f>VLOOKUP(U16,cof!$E$5:$F$15,2)</f>
        <v>0</v>
      </c>
      <c r="W16" s="41">
        <v>6.0</v>
      </c>
      <c r="X16" s="33"/>
      <c r="Y16" s="33"/>
      <c r="Z16" s="33"/>
    </row>
    <row r="17" ht="15.0" customHeight="1">
      <c r="A17" s="73">
        <v>318.0</v>
      </c>
      <c r="B17" s="74" t="s">
        <v>150</v>
      </c>
      <c r="C17" s="74" t="s">
        <v>118</v>
      </c>
      <c r="D17" s="75">
        <v>149.3</v>
      </c>
      <c r="E17" s="37">
        <f t="shared" si="1"/>
        <v>0</v>
      </c>
      <c r="F17" s="37">
        <f t="shared" si="2"/>
        <v>420</v>
      </c>
      <c r="G17" s="71">
        <v>140.0</v>
      </c>
      <c r="H17" s="71">
        <v>95.0</v>
      </c>
      <c r="I17" s="71">
        <v>185.0</v>
      </c>
      <c r="J17" s="29">
        <f> VLOOKUP(D17,cof!A$1:B$365,2)</f>
        <v>0.725</v>
      </c>
      <c r="K17" s="39">
        <f t="shared" si="3"/>
        <v>304.5</v>
      </c>
      <c r="L17" s="39"/>
      <c r="M17" s="25">
        <f>VLOOKUP(L17,cof!$H$5:$I$15,2)</f>
        <v>0</v>
      </c>
      <c r="N17" s="39">
        <f t="shared" si="4"/>
        <v>101.5</v>
      </c>
      <c r="O17" s="39"/>
      <c r="P17" s="25">
        <f>VLOOKUP(O17,cof!E$5:F$15,2)</f>
        <v>0</v>
      </c>
      <c r="Q17" s="39">
        <f t="shared" si="5"/>
        <v>68.875</v>
      </c>
      <c r="R17" s="39"/>
      <c r="S17" s="37">
        <f>VLOOKUP(R17,cof!$E$5:$F$15,2)</f>
        <v>0</v>
      </c>
      <c r="T17" s="39">
        <f t="shared" si="6"/>
        <v>134.125</v>
      </c>
      <c r="U17" s="39"/>
      <c r="V17" s="25">
        <f>VLOOKUP(U17,cof!$E$5:$F$15,2)</f>
        <v>0</v>
      </c>
      <c r="W17" s="41">
        <v>19.0</v>
      </c>
      <c r="X17" s="2"/>
      <c r="Y17" s="2"/>
      <c r="Z17" s="2"/>
    </row>
    <row r="18" ht="15.0" customHeight="1">
      <c r="A18" s="73">
        <v>315.0</v>
      </c>
      <c r="B18" s="74" t="s">
        <v>151</v>
      </c>
      <c r="C18" s="74" t="s">
        <v>74</v>
      </c>
      <c r="D18" s="75">
        <v>137.3</v>
      </c>
      <c r="E18" s="37">
        <f t="shared" si="1"/>
        <v>0</v>
      </c>
      <c r="F18" s="37">
        <f t="shared" si="2"/>
        <v>420</v>
      </c>
      <c r="G18" s="69">
        <v>155.0</v>
      </c>
      <c r="H18" s="69">
        <v>90.0</v>
      </c>
      <c r="I18" s="69">
        <v>175.0</v>
      </c>
      <c r="J18" s="29">
        <f> VLOOKUP(D18,cof!A$1:B$365,2)</f>
        <v>0.7846</v>
      </c>
      <c r="K18" s="39">
        <f t="shared" si="3"/>
        <v>329.532</v>
      </c>
      <c r="L18" s="40"/>
      <c r="M18" s="25">
        <f>VLOOKUP(L18,cof!$H$5:$I$15,2)</f>
        <v>0</v>
      </c>
      <c r="N18" s="39">
        <f t="shared" si="4"/>
        <v>121.613</v>
      </c>
      <c r="O18" s="39"/>
      <c r="P18" s="25">
        <f>VLOOKUP(O18,cof!E$5:F$15,2)</f>
        <v>0</v>
      </c>
      <c r="Q18" s="39">
        <f t="shared" si="5"/>
        <v>70.614</v>
      </c>
      <c r="R18" s="39"/>
      <c r="S18" s="37">
        <f>VLOOKUP(R18,cof!$E$5:$F$15,2)</f>
        <v>0</v>
      </c>
      <c r="T18" s="39">
        <f t="shared" si="6"/>
        <v>137.305</v>
      </c>
      <c r="U18" s="39"/>
      <c r="V18" s="25">
        <f>VLOOKUP(U18,cof!$E$5:$F$15,2)</f>
        <v>0</v>
      </c>
      <c r="W18" s="41">
        <v>16.0</v>
      </c>
      <c r="X18" s="2"/>
      <c r="Y18" s="2"/>
      <c r="Z18" s="2"/>
    </row>
    <row r="19" ht="15.0" customHeight="1">
      <c r="A19" s="73">
        <v>317.0</v>
      </c>
      <c r="B19" s="74" t="s">
        <v>152</v>
      </c>
      <c r="C19" s="74" t="s">
        <v>153</v>
      </c>
      <c r="D19" s="75">
        <v>137.6</v>
      </c>
      <c r="E19" s="37">
        <f t="shared" si="1"/>
        <v>0</v>
      </c>
      <c r="F19" s="37">
        <f t="shared" si="2"/>
        <v>415</v>
      </c>
      <c r="G19" s="69">
        <v>140.0</v>
      </c>
      <c r="H19" s="69">
        <v>70.0</v>
      </c>
      <c r="I19" s="69">
        <v>205.0</v>
      </c>
      <c r="J19" s="29">
        <f> VLOOKUP(D19,cof!A$1:B$365,2)</f>
        <v>0.7846</v>
      </c>
      <c r="K19" s="39">
        <f t="shared" si="3"/>
        <v>325.609</v>
      </c>
      <c r="L19" s="40"/>
      <c r="M19" s="25">
        <f>VLOOKUP(L19,cof!$H$5:$I$15,2)</f>
        <v>0</v>
      </c>
      <c r="N19" s="39">
        <f t="shared" si="4"/>
        <v>109.844</v>
      </c>
      <c r="O19" s="39"/>
      <c r="P19" s="25">
        <f>VLOOKUP(O19,cof!E$5:F$15,2)</f>
        <v>0</v>
      </c>
      <c r="Q19" s="39">
        <f t="shared" si="5"/>
        <v>54.922</v>
      </c>
      <c r="R19" s="39"/>
      <c r="S19" s="37">
        <f>VLOOKUP(R19,cof!$E$5:$F$15,2)</f>
        <v>0</v>
      </c>
      <c r="T19" s="39">
        <f t="shared" si="6"/>
        <v>160.843</v>
      </c>
      <c r="U19" s="39"/>
      <c r="V19" s="25">
        <f>VLOOKUP(U19,cof!$E$5:$F$15,2)</f>
        <v>0</v>
      </c>
      <c r="W19" s="41">
        <v>18.0</v>
      </c>
      <c r="X19" s="2"/>
      <c r="Y19" s="2"/>
      <c r="Z19" s="2"/>
    </row>
    <row r="20" ht="15.0" customHeight="1">
      <c r="A20" s="73">
        <v>301.0</v>
      </c>
      <c r="B20" s="74" t="s">
        <v>154</v>
      </c>
      <c r="C20" s="74" t="s">
        <v>85</v>
      </c>
      <c r="D20" s="75">
        <v>149.5</v>
      </c>
      <c r="E20" s="37">
        <f t="shared" si="1"/>
        <v>0</v>
      </c>
      <c r="F20" s="37">
        <f t="shared" si="2"/>
        <v>405</v>
      </c>
      <c r="G20" s="69">
        <v>155.0</v>
      </c>
      <c r="H20" s="69">
        <v>85.0</v>
      </c>
      <c r="I20" s="69">
        <v>165.0</v>
      </c>
      <c r="J20" s="29">
        <f> VLOOKUP(D20,cof!A$1:B$365,2)</f>
        <v>0.725</v>
      </c>
      <c r="K20" s="39">
        <f t="shared" si="3"/>
        <v>293.625</v>
      </c>
      <c r="L20" s="40"/>
      <c r="M20" s="25">
        <f>VLOOKUP(L20,cof!$H$5:$I$15,2)</f>
        <v>0</v>
      </c>
      <c r="N20" s="39">
        <f t="shared" si="4"/>
        <v>112.375</v>
      </c>
      <c r="O20" s="40"/>
      <c r="P20" s="25">
        <f>VLOOKUP(O20,cof!E$5:F$15,2)</f>
        <v>0</v>
      </c>
      <c r="Q20" s="39">
        <f t="shared" si="5"/>
        <v>61.625</v>
      </c>
      <c r="R20" s="40"/>
      <c r="S20" s="37">
        <f>VLOOKUP(R20,cof!$E$5:$F$15,2)</f>
        <v>0</v>
      </c>
      <c r="T20" s="39">
        <f t="shared" si="6"/>
        <v>119.625</v>
      </c>
      <c r="U20" s="40"/>
      <c r="V20" s="25">
        <f>VLOOKUP(U20,cof!$E$5:$F$15,2)</f>
        <v>0</v>
      </c>
      <c r="W20" s="41">
        <v>1.0</v>
      </c>
      <c r="X20" s="2"/>
      <c r="Y20" s="2"/>
      <c r="Z20" s="2"/>
    </row>
    <row r="21" ht="15.0" customHeight="1">
      <c r="A21" s="73">
        <v>303.0</v>
      </c>
      <c r="B21" s="74" t="s">
        <v>155</v>
      </c>
      <c r="C21" s="94" t="s">
        <v>134</v>
      </c>
      <c r="D21" s="75">
        <v>140.1</v>
      </c>
      <c r="E21" s="37">
        <f t="shared" si="1"/>
        <v>0</v>
      </c>
      <c r="F21" s="37">
        <f t="shared" si="2"/>
        <v>385</v>
      </c>
      <c r="G21" s="71">
        <v>135.0</v>
      </c>
      <c r="H21" s="71">
        <v>85.0</v>
      </c>
      <c r="I21" s="71">
        <v>165.0</v>
      </c>
      <c r="J21" s="29">
        <f> VLOOKUP(D21,cof!A$1:B$365,2)</f>
        <v>0.7682</v>
      </c>
      <c r="K21" s="39">
        <f t="shared" si="3"/>
        <v>295.757</v>
      </c>
      <c r="L21" s="40"/>
      <c r="M21" s="25">
        <f>VLOOKUP(L21,cof!$H$5:$I$15,2)</f>
        <v>0</v>
      </c>
      <c r="N21" s="39">
        <f t="shared" si="4"/>
        <v>103.707</v>
      </c>
      <c r="O21" s="40"/>
      <c r="P21" s="25">
        <f>VLOOKUP(O21,cof!E$5:F$15,2)</f>
        <v>0</v>
      </c>
      <c r="Q21" s="39">
        <f t="shared" si="5"/>
        <v>65.297</v>
      </c>
      <c r="R21" s="40"/>
      <c r="S21" s="37">
        <f>VLOOKUP(R21,cof!$E$5:$F$15,2)</f>
        <v>0</v>
      </c>
      <c r="T21" s="39">
        <f t="shared" si="6"/>
        <v>126.753</v>
      </c>
      <c r="U21" s="40"/>
      <c r="V21" s="25">
        <f>VLOOKUP(U21,cof!$E$5:$F$15,2)</f>
        <v>0</v>
      </c>
      <c r="W21" s="41">
        <v>3.0</v>
      </c>
      <c r="X21" s="2"/>
      <c r="Y21" s="2"/>
      <c r="Z21" s="2"/>
    </row>
    <row r="22" ht="15.0" customHeight="1">
      <c r="A22" s="73">
        <v>313.0</v>
      </c>
      <c r="B22" s="74" t="s">
        <v>156</v>
      </c>
      <c r="C22" s="74" t="s">
        <v>59</v>
      </c>
      <c r="D22" s="75">
        <v>144.3</v>
      </c>
      <c r="E22" s="37">
        <f t="shared" si="1"/>
        <v>2</v>
      </c>
      <c r="F22" s="37">
        <f t="shared" si="2"/>
        <v>380</v>
      </c>
      <c r="G22" s="69">
        <v>145.0</v>
      </c>
      <c r="H22" s="69">
        <v>0.0</v>
      </c>
      <c r="I22" s="69">
        <v>235.0</v>
      </c>
      <c r="J22" s="29">
        <f> VLOOKUP(D22,cof!A$1:B$365,2)</f>
        <v>0.7479</v>
      </c>
      <c r="K22" s="39">
        <f t="shared" si="3"/>
        <v>284.202</v>
      </c>
      <c r="L22" s="40"/>
      <c r="M22" s="25">
        <f>VLOOKUP(L22,cof!$H$5:$I$15,2)</f>
        <v>0</v>
      </c>
      <c r="N22" s="39">
        <f t="shared" si="4"/>
        <v>108.4455</v>
      </c>
      <c r="O22" s="39"/>
      <c r="P22" s="25">
        <f>VLOOKUP(O22,cof!E$5:F$15,2)</f>
        <v>0</v>
      </c>
      <c r="Q22" s="39">
        <f t="shared" si="5"/>
        <v>0</v>
      </c>
      <c r="R22" s="39"/>
      <c r="S22" s="37">
        <f>VLOOKUP(R22,cof!$E$5:$F$15,2)</f>
        <v>0</v>
      </c>
      <c r="T22" s="39">
        <f t="shared" si="6"/>
        <v>175.7565</v>
      </c>
      <c r="U22" s="40">
        <v>4.0</v>
      </c>
      <c r="V22" s="25">
        <f>VLOOKUP(U22,cof!$E$5:$F$15,2)</f>
        <v>2</v>
      </c>
      <c r="W22" s="41">
        <v>13.0</v>
      </c>
      <c r="X22" s="2"/>
      <c r="Y22" s="2"/>
      <c r="Z22" s="2"/>
    </row>
    <row r="23" ht="15.0" customHeight="1">
      <c r="A23" s="73">
        <v>311.0</v>
      </c>
      <c r="B23" s="74" t="s">
        <v>157</v>
      </c>
      <c r="C23" s="74" t="s">
        <v>118</v>
      </c>
      <c r="D23" s="75">
        <v>144.7</v>
      </c>
      <c r="E23" s="37">
        <f t="shared" si="1"/>
        <v>0</v>
      </c>
      <c r="F23" s="37">
        <f t="shared" si="2"/>
        <v>290</v>
      </c>
      <c r="G23" s="71">
        <v>75.0</v>
      </c>
      <c r="H23" s="71">
        <v>50.0</v>
      </c>
      <c r="I23" s="71">
        <v>165.0</v>
      </c>
      <c r="J23" s="29">
        <f> VLOOKUP(D23,cof!A$1:B$365,2)</f>
        <v>0.7479</v>
      </c>
      <c r="K23" s="39">
        <f t="shared" si="3"/>
        <v>216.891</v>
      </c>
      <c r="L23" s="39"/>
      <c r="M23" s="25">
        <f>VLOOKUP(L23,cof!$H$5:$I$15,2)</f>
        <v>0</v>
      </c>
      <c r="N23" s="39">
        <f t="shared" si="4"/>
        <v>56.0925</v>
      </c>
      <c r="O23" s="39"/>
      <c r="P23" s="25">
        <f>VLOOKUP(O23,cof!E$5:F$15,2)</f>
        <v>0</v>
      </c>
      <c r="Q23" s="39">
        <f t="shared" si="5"/>
        <v>37.395</v>
      </c>
      <c r="R23" s="39"/>
      <c r="S23" s="37">
        <f>VLOOKUP(R23,cof!$E$5:$F$15,2)</f>
        <v>0</v>
      </c>
      <c r="T23" s="39">
        <f t="shared" si="6"/>
        <v>123.4035</v>
      </c>
      <c r="U23" s="39"/>
      <c r="V23" s="25">
        <f>VLOOKUP(U23,cof!$E$5:$F$15,2)</f>
        <v>0</v>
      </c>
      <c r="W23" s="41">
        <v>11.0</v>
      </c>
      <c r="X23" s="2"/>
      <c r="Y23" s="2"/>
      <c r="Z23" s="2"/>
    </row>
    <row r="24" ht="15.0" customHeight="1">
      <c r="A24" s="73">
        <v>308.0</v>
      </c>
      <c r="B24" s="74" t="s">
        <v>158</v>
      </c>
      <c r="C24" s="74" t="s">
        <v>66</v>
      </c>
      <c r="D24" s="75">
        <v>138.3</v>
      </c>
      <c r="E24" s="37">
        <f t="shared" si="1"/>
        <v>0</v>
      </c>
      <c r="F24" s="37">
        <f t="shared" si="2"/>
        <v>260</v>
      </c>
      <c r="G24" s="69">
        <v>0.0</v>
      </c>
      <c r="H24" s="69">
        <v>85.0</v>
      </c>
      <c r="I24" s="69">
        <v>175.0</v>
      </c>
      <c r="J24" s="29">
        <f> VLOOKUP(D24,cof!A$1:B$365,2)</f>
        <v>0.779</v>
      </c>
      <c r="K24" s="39">
        <f t="shared" si="3"/>
        <v>202.54</v>
      </c>
      <c r="L24" s="40"/>
      <c r="M24" s="25">
        <f>VLOOKUP(L24,cof!$H$5:$I$15,2)</f>
        <v>0</v>
      </c>
      <c r="N24" s="39">
        <f t="shared" si="4"/>
        <v>0</v>
      </c>
      <c r="O24" s="40"/>
      <c r="P24" s="25">
        <f>VLOOKUP(O24,cof!E$5:F$15,2)</f>
        <v>0</v>
      </c>
      <c r="Q24" s="39">
        <f t="shared" si="5"/>
        <v>66.215</v>
      </c>
      <c r="R24" s="39"/>
      <c r="S24" s="37">
        <f>VLOOKUP(R24,cof!$E$5:$F$15,2)</f>
        <v>0</v>
      </c>
      <c r="T24" s="39">
        <f t="shared" si="6"/>
        <v>136.325</v>
      </c>
      <c r="U24" s="40"/>
      <c r="V24" s="25">
        <f>VLOOKUP(U24,cof!$E$5:$F$15,2)</f>
        <v>0</v>
      </c>
      <c r="W24" s="41">
        <v>8.0</v>
      </c>
      <c r="X24" s="2"/>
      <c r="Y24" s="2"/>
      <c r="Z24" s="2"/>
    </row>
    <row r="25" ht="15.0" customHeight="1">
      <c r="A25" s="46"/>
      <c r="B25" s="47"/>
      <c r="C25" s="46"/>
      <c r="D25" s="48"/>
      <c r="E25" s="37">
        <f t="shared" si="1"/>
        <v>0</v>
      </c>
      <c r="F25" s="37">
        <f t="shared" si="2"/>
        <v>0</v>
      </c>
      <c r="G25" s="49"/>
      <c r="H25" s="49"/>
      <c r="I25" s="49"/>
      <c r="J25" s="29">
        <f> VLOOKUP(D25,cof!A$1:B$365,2)</f>
        <v>0</v>
      </c>
      <c r="K25" s="39">
        <f t="shared" si="3"/>
        <v>0</v>
      </c>
      <c r="L25" s="39"/>
      <c r="M25" s="25">
        <f>VLOOKUP(L25,cof!$H$5:$I$15,2)</f>
        <v>0</v>
      </c>
      <c r="N25" s="39">
        <f t="shared" si="4"/>
        <v>0</v>
      </c>
      <c r="O25" s="39"/>
      <c r="P25" s="25">
        <f>VLOOKUP(O25,cof!E$5:F$15,2)</f>
        <v>0</v>
      </c>
      <c r="Q25" s="39">
        <f t="shared" si="5"/>
        <v>0</v>
      </c>
      <c r="R25" s="39"/>
      <c r="S25" s="37">
        <f>VLOOKUP(R25,cof!$E$5:$F$15,2)</f>
        <v>0</v>
      </c>
      <c r="T25" s="39">
        <f t="shared" si="6"/>
        <v>0</v>
      </c>
      <c r="U25" s="39"/>
      <c r="V25" s="25">
        <f>VLOOKUP(U25,cof!$E$5:$F$15,2)</f>
        <v>0</v>
      </c>
      <c r="W25" s="41">
        <v>23.0</v>
      </c>
      <c r="X25" s="2"/>
      <c r="Y25" s="2"/>
      <c r="Z25" s="2"/>
    </row>
    <row r="26" ht="15.0" customHeight="1">
      <c r="A26" s="46"/>
      <c r="B26" s="47"/>
      <c r="C26" s="46"/>
      <c r="D26" s="48"/>
      <c r="E26" s="37">
        <f t="shared" si="1"/>
        <v>0</v>
      </c>
      <c r="F26" s="37">
        <f t="shared" si="2"/>
        <v>0</v>
      </c>
      <c r="G26" s="49"/>
      <c r="H26" s="49"/>
      <c r="I26" s="49"/>
      <c r="J26" s="29">
        <f> VLOOKUP(D26,cof!A$1:B$365,2)</f>
        <v>0</v>
      </c>
      <c r="K26" s="39">
        <f t="shared" si="3"/>
        <v>0</v>
      </c>
      <c r="L26" s="39"/>
      <c r="M26" s="25">
        <f>VLOOKUP(L26,cof!$H$5:$I$15,2)</f>
        <v>0</v>
      </c>
      <c r="N26" s="39">
        <f t="shared" si="4"/>
        <v>0</v>
      </c>
      <c r="O26" s="39"/>
      <c r="P26" s="25">
        <f>VLOOKUP(O26,cof!E$5:F$15,2)</f>
        <v>0</v>
      </c>
      <c r="Q26" s="39">
        <f t="shared" si="5"/>
        <v>0</v>
      </c>
      <c r="R26" s="39"/>
      <c r="S26" s="37">
        <f>VLOOKUP(R26,cof!$E$5:$F$15,2)</f>
        <v>0</v>
      </c>
      <c r="T26" s="39">
        <f t="shared" si="6"/>
        <v>0</v>
      </c>
      <c r="U26" s="39"/>
      <c r="V26" s="25">
        <f>VLOOKUP(U26,cof!$E$5:$F$15,2)</f>
        <v>0</v>
      </c>
      <c r="W26" s="41">
        <v>24.0</v>
      </c>
      <c r="X26" s="2"/>
      <c r="Y26" s="2"/>
      <c r="Z26" s="2"/>
    </row>
    <row r="27" ht="15.0" customHeight="1">
      <c r="A27" s="46"/>
      <c r="B27" s="47"/>
      <c r="C27" s="46"/>
      <c r="D27" s="48"/>
      <c r="E27" s="37">
        <f t="shared" si="1"/>
        <v>0</v>
      </c>
      <c r="F27" s="37">
        <f t="shared" si="2"/>
        <v>0</v>
      </c>
      <c r="G27" s="49"/>
      <c r="H27" s="49"/>
      <c r="I27" s="49"/>
      <c r="J27" s="29">
        <f> VLOOKUP(D27,cof!A$1:B$365,2)</f>
        <v>0</v>
      </c>
      <c r="K27" s="39">
        <f t="shared" si="3"/>
        <v>0</v>
      </c>
      <c r="L27" s="39"/>
      <c r="M27" s="25">
        <f>VLOOKUP(L27,cof!$H$5:$I$15,2)</f>
        <v>0</v>
      </c>
      <c r="N27" s="39">
        <f t="shared" si="4"/>
        <v>0</v>
      </c>
      <c r="O27" s="39"/>
      <c r="P27" s="25">
        <f>VLOOKUP(O27,cof!E$5:F$15,2)</f>
        <v>0</v>
      </c>
      <c r="Q27" s="39">
        <f t="shared" si="5"/>
        <v>0</v>
      </c>
      <c r="R27" s="39"/>
      <c r="S27" s="37">
        <f>VLOOKUP(R27,cof!$E$5:$F$15,2)</f>
        <v>0</v>
      </c>
      <c r="T27" s="39">
        <f t="shared" si="6"/>
        <v>0</v>
      </c>
      <c r="U27" s="39"/>
      <c r="V27" s="25">
        <f>VLOOKUP(U27,cof!$E$5:$F$15,2)</f>
        <v>0</v>
      </c>
      <c r="W27" s="41">
        <v>25.0</v>
      </c>
      <c r="X27" s="2"/>
      <c r="Y27" s="2"/>
      <c r="Z27" s="2"/>
    </row>
    <row r="28" ht="15.0" customHeight="1">
      <c r="A28" s="46"/>
      <c r="B28" s="47"/>
      <c r="C28" s="46"/>
      <c r="D28" s="48"/>
      <c r="E28" s="37">
        <f t="shared" si="1"/>
        <v>0</v>
      </c>
      <c r="F28" s="37">
        <f t="shared" si="2"/>
        <v>0</v>
      </c>
      <c r="G28" s="49"/>
      <c r="H28" s="49"/>
      <c r="I28" s="49"/>
      <c r="J28" s="29">
        <f> VLOOKUP(D28,cof!A$1:B$365,2)</f>
        <v>0</v>
      </c>
      <c r="K28" s="39">
        <f t="shared" si="3"/>
        <v>0</v>
      </c>
      <c r="L28" s="39"/>
      <c r="M28" s="25">
        <f>VLOOKUP(L28,cof!$H$5:$I$15,2)</f>
        <v>0</v>
      </c>
      <c r="N28" s="39">
        <f t="shared" si="4"/>
        <v>0</v>
      </c>
      <c r="O28" s="39"/>
      <c r="P28" s="25">
        <f>VLOOKUP(O28,cof!E$5:F$15,2)</f>
        <v>0</v>
      </c>
      <c r="Q28" s="39">
        <f t="shared" si="5"/>
        <v>0</v>
      </c>
      <c r="R28" s="39"/>
      <c r="S28" s="37">
        <f>VLOOKUP(R28,cof!$E$5:$F$15,2)</f>
        <v>0</v>
      </c>
      <c r="T28" s="39">
        <f t="shared" si="6"/>
        <v>0</v>
      </c>
      <c r="U28" s="39"/>
      <c r="V28" s="25">
        <f>VLOOKUP(U28,cof!$E$5:$F$15,2)</f>
        <v>0</v>
      </c>
      <c r="W28" s="41">
        <v>26.0</v>
      </c>
      <c r="X28" s="2"/>
      <c r="Y28" s="2"/>
      <c r="Z28" s="2"/>
    </row>
    <row r="29" ht="15.0" customHeight="1">
      <c r="A29" s="46"/>
      <c r="B29" s="47"/>
      <c r="C29" s="46"/>
      <c r="D29" s="48"/>
      <c r="E29" s="37">
        <f t="shared" si="1"/>
        <v>0</v>
      </c>
      <c r="F29" s="37">
        <f t="shared" si="2"/>
        <v>0</v>
      </c>
      <c r="G29" s="49"/>
      <c r="H29" s="37"/>
      <c r="I29" s="56"/>
      <c r="J29" s="29">
        <f> VLOOKUP(D29,cof!A$1:B$365,2)</f>
        <v>0</v>
      </c>
      <c r="K29" s="39">
        <f t="shared" si="3"/>
        <v>0</v>
      </c>
      <c r="L29" s="39"/>
      <c r="M29" s="25">
        <f>VLOOKUP(L29,cof!$H$5:$I$15,2)</f>
        <v>0</v>
      </c>
      <c r="N29" s="39">
        <f t="shared" si="4"/>
        <v>0</v>
      </c>
      <c r="O29" s="39"/>
      <c r="P29" s="25">
        <f>VLOOKUP(O29,cof!E$5:F$15,2)</f>
        <v>0</v>
      </c>
      <c r="Q29" s="39">
        <f t="shared" si="5"/>
        <v>0</v>
      </c>
      <c r="R29" s="39"/>
      <c r="S29" s="37">
        <f>VLOOKUP(R29,cof!$E$5:$F$15,2)</f>
        <v>0</v>
      </c>
      <c r="T29" s="39">
        <f t="shared" si="6"/>
        <v>0</v>
      </c>
      <c r="U29" s="39"/>
      <c r="V29" s="25">
        <f>VLOOKUP(U29,cof!$E$5:$F$15,2)</f>
        <v>0</v>
      </c>
      <c r="W29" s="41">
        <v>15.0</v>
      </c>
      <c r="X29" s="2"/>
      <c r="Y29" s="2"/>
      <c r="Z29" s="2"/>
    </row>
    <row r="30" ht="15.0" customHeight="1">
      <c r="A30" s="39"/>
      <c r="B30" s="57"/>
      <c r="C30" s="39"/>
      <c r="D30" s="56"/>
      <c r="E30" s="37">
        <f t="shared" si="1"/>
        <v>0</v>
      </c>
      <c r="F30" s="56">
        <f t="shared" si="2"/>
        <v>0</v>
      </c>
      <c r="G30" s="56"/>
      <c r="H30" s="37"/>
      <c r="I30" s="56"/>
      <c r="J30" s="29">
        <f> VLOOKUP(D30,cof!A$1:B$365,2)</f>
        <v>0</v>
      </c>
      <c r="K30" s="39">
        <f t="shared" si="3"/>
        <v>0</v>
      </c>
      <c r="L30" s="39"/>
      <c r="M30" s="25">
        <f>VLOOKUP(L30,cof!$H$5:$I$15,2)</f>
        <v>0</v>
      </c>
      <c r="N30" s="39">
        <f t="shared" si="4"/>
        <v>0</v>
      </c>
      <c r="O30" s="39"/>
      <c r="P30" s="25">
        <f>VLOOKUP(O30,cof!E$5:F$15,2)</f>
        <v>0</v>
      </c>
      <c r="Q30" s="39">
        <f t="shared" si="5"/>
        <v>0</v>
      </c>
      <c r="R30" s="39"/>
      <c r="S30" s="37">
        <f>VLOOKUP(R30,cof!$E$5:$F$15,2)</f>
        <v>0</v>
      </c>
      <c r="T30" s="39">
        <f t="shared" si="6"/>
        <v>0</v>
      </c>
      <c r="U30" s="39"/>
      <c r="V30" s="25">
        <f>VLOOKUP(U30,cof!$E$5:$F$15,2)</f>
        <v>0</v>
      </c>
      <c r="W30" s="41">
        <v>27.0</v>
      </c>
      <c r="X30" s="2"/>
      <c r="Y30" s="2"/>
      <c r="Z30" s="2"/>
    </row>
    <row r="31" ht="15.0" customHeight="1">
      <c r="A31" s="39"/>
      <c r="B31" s="57"/>
      <c r="C31" s="39"/>
      <c r="D31" s="56"/>
      <c r="E31" s="37">
        <f t="shared" si="1"/>
        <v>0</v>
      </c>
      <c r="F31" s="56">
        <f t="shared" si="2"/>
        <v>0</v>
      </c>
      <c r="G31" s="56"/>
      <c r="H31" s="37"/>
      <c r="I31" s="56"/>
      <c r="J31" s="29">
        <f> VLOOKUP(D31,cof!A$1:B$365,2)</f>
        <v>0</v>
      </c>
      <c r="K31" s="39">
        <f t="shared" si="3"/>
        <v>0</v>
      </c>
      <c r="L31" s="39"/>
      <c r="M31" s="25">
        <f>VLOOKUP(L31,cof!$H$5:$I$15,2)</f>
        <v>0</v>
      </c>
      <c r="N31" s="39">
        <f t="shared" si="4"/>
        <v>0</v>
      </c>
      <c r="O31" s="39"/>
      <c r="P31" s="25">
        <f>VLOOKUP(O31,cof!E$5:F$15,2)</f>
        <v>0</v>
      </c>
      <c r="Q31" s="39">
        <f t="shared" si="5"/>
        <v>0</v>
      </c>
      <c r="R31" s="39"/>
      <c r="S31" s="37">
        <f>VLOOKUP(R31,cof!$E$5:$F$15,2)</f>
        <v>0</v>
      </c>
      <c r="T31" s="39">
        <f t="shared" si="6"/>
        <v>0</v>
      </c>
      <c r="U31" s="39"/>
      <c r="V31" s="25">
        <f>VLOOKUP(U31,cof!$E$5:$F$15,2)</f>
        <v>0</v>
      </c>
      <c r="W31" s="41">
        <v>28.0</v>
      </c>
      <c r="X31" s="2"/>
      <c r="Y31" s="2"/>
      <c r="Z31" s="2"/>
    </row>
    <row r="32" ht="15.0" customHeight="1">
      <c r="A32" s="39"/>
      <c r="B32" s="57"/>
      <c r="C32" s="39"/>
      <c r="D32" s="56"/>
      <c r="E32" s="37">
        <f t="shared" si="1"/>
        <v>0</v>
      </c>
      <c r="F32" s="56">
        <f t="shared" si="2"/>
        <v>0</v>
      </c>
      <c r="G32" s="56"/>
      <c r="H32" s="37"/>
      <c r="I32" s="56"/>
      <c r="J32" s="29">
        <f> VLOOKUP(D32,cof!A$1:B$365,2)</f>
        <v>0</v>
      </c>
      <c r="K32" s="39">
        <f t="shared" si="3"/>
        <v>0</v>
      </c>
      <c r="L32" s="39"/>
      <c r="M32" s="25">
        <f>VLOOKUP(L32,cof!$H$5:$I$15,2)</f>
        <v>0</v>
      </c>
      <c r="N32" s="39">
        <f t="shared" si="4"/>
        <v>0</v>
      </c>
      <c r="O32" s="39"/>
      <c r="P32" s="25">
        <f>VLOOKUP(O32,cof!E$5:F$15,2)</f>
        <v>0</v>
      </c>
      <c r="Q32" s="39">
        <f t="shared" si="5"/>
        <v>0</v>
      </c>
      <c r="R32" s="39"/>
      <c r="S32" s="37">
        <f>VLOOKUP(R32,cof!$E$5:$F$15,2)</f>
        <v>0</v>
      </c>
      <c r="T32" s="39">
        <f t="shared" si="6"/>
        <v>0</v>
      </c>
      <c r="U32" s="39"/>
      <c r="V32" s="25">
        <f>VLOOKUP(U32,cof!$E$5:$F$15,2)</f>
        <v>0</v>
      </c>
      <c r="W32" s="41">
        <v>29.0</v>
      </c>
      <c r="X32" s="2"/>
      <c r="Y32" s="2"/>
      <c r="Z32" s="2"/>
    </row>
    <row r="33" ht="15.0" customHeight="1">
      <c r="A33" s="39"/>
      <c r="B33" s="57"/>
      <c r="C33" s="39"/>
      <c r="D33" s="56"/>
      <c r="E33" s="37">
        <f t="shared" si="1"/>
        <v>0</v>
      </c>
      <c r="F33" s="56">
        <f t="shared" si="2"/>
        <v>0</v>
      </c>
      <c r="G33" s="56"/>
      <c r="H33" s="37"/>
      <c r="I33" s="56"/>
      <c r="J33" s="29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25">
        <f>VLOOKUP(O33,cof!E$5:F$15,2)</f>
        <v>0</v>
      </c>
      <c r="Q33" s="39">
        <f t="shared" si="5"/>
        <v>0</v>
      </c>
      <c r="R33" s="39"/>
      <c r="S33" s="37">
        <f>VLOOKUP(R33,cof!$E$5:$F$15,2)</f>
        <v>0</v>
      </c>
      <c r="T33" s="39">
        <f t="shared" si="6"/>
        <v>0</v>
      </c>
      <c r="U33" s="39"/>
      <c r="V33" s="25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56">
        <f t="shared" si="2"/>
        <v>0</v>
      </c>
      <c r="G34" s="56"/>
      <c r="H34" s="37"/>
      <c r="I34" s="56"/>
      <c r="J34" s="29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25">
        <f>VLOOKUP(O34,cof!E$5:F$15,2)</f>
        <v>0</v>
      </c>
      <c r="Q34" s="39">
        <f t="shared" si="5"/>
        <v>0</v>
      </c>
      <c r="R34" s="39"/>
      <c r="S34" s="37">
        <f>VLOOKUP(R34,cof!$E$5:$F$15,2)</f>
        <v>0</v>
      </c>
      <c r="T34" s="39">
        <f t="shared" si="6"/>
        <v>0</v>
      </c>
      <c r="U34" s="39"/>
      <c r="V34" s="25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56">
        <f t="shared" si="2"/>
        <v>0</v>
      </c>
      <c r="G35" s="56"/>
      <c r="H35" s="37"/>
      <c r="I35" s="56"/>
      <c r="J35" s="29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25">
        <f>VLOOKUP(O35,cof!E$5:F$15,2)</f>
        <v>0</v>
      </c>
      <c r="Q35" s="39">
        <f t="shared" si="5"/>
        <v>0</v>
      </c>
      <c r="R35" s="39"/>
      <c r="S35" s="37">
        <f>VLOOKUP(R35,cof!$E$5:$F$15,2)</f>
        <v>0</v>
      </c>
      <c r="T35" s="39">
        <f t="shared" si="6"/>
        <v>0</v>
      </c>
      <c r="U35" s="39"/>
      <c r="V35" s="25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56">
        <f t="shared" si="2"/>
        <v>0</v>
      </c>
      <c r="G36" s="56"/>
      <c r="H36" s="37"/>
      <c r="I36" s="56"/>
      <c r="J36" s="29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25">
        <f>VLOOKUP(O36,cof!E$5:F$15,2)</f>
        <v>0</v>
      </c>
      <c r="Q36" s="39">
        <f t="shared" si="5"/>
        <v>0</v>
      </c>
      <c r="R36" s="39"/>
      <c r="S36" s="37">
        <f>VLOOKUP(R36,cof!$E$5:$F$15,2)</f>
        <v>0</v>
      </c>
      <c r="T36" s="39">
        <f t="shared" si="6"/>
        <v>0</v>
      </c>
      <c r="U36" s="39"/>
      <c r="V36" s="25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56">
        <f t="shared" si="2"/>
        <v>0</v>
      </c>
      <c r="G37" s="56"/>
      <c r="H37" s="37"/>
      <c r="I37" s="56"/>
      <c r="J37" s="29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25">
        <f>VLOOKUP(O37,cof!E$5:F$15,2)</f>
        <v>0</v>
      </c>
      <c r="Q37" s="39">
        <f t="shared" si="5"/>
        <v>0</v>
      </c>
      <c r="R37" s="39"/>
      <c r="S37" s="37">
        <f>VLOOKUP(R37,cof!$E$5:$F$15,2)</f>
        <v>0</v>
      </c>
      <c r="T37" s="39">
        <f t="shared" si="6"/>
        <v>0</v>
      </c>
      <c r="U37" s="39"/>
      <c r="V37" s="25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56">
        <f t="shared" si="2"/>
        <v>0</v>
      </c>
      <c r="G38" s="56"/>
      <c r="H38" s="37"/>
      <c r="I38" s="56"/>
      <c r="J38" s="29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25">
        <f>VLOOKUP(O38,cof!E$5:F$15,2)</f>
        <v>0</v>
      </c>
      <c r="Q38" s="39">
        <f t="shared" si="5"/>
        <v>0</v>
      </c>
      <c r="R38" s="39"/>
      <c r="S38" s="37">
        <f>VLOOKUP(R38,cof!$E$5:$F$15,2)</f>
        <v>0</v>
      </c>
      <c r="T38" s="39">
        <f t="shared" si="6"/>
        <v>0</v>
      </c>
      <c r="U38" s="39"/>
      <c r="V38" s="25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56">
        <f t="shared" si="2"/>
        <v>0</v>
      </c>
      <c r="G39" s="56"/>
      <c r="H39" s="37"/>
      <c r="I39" s="56"/>
      <c r="J39" s="29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25">
        <f>VLOOKUP(O39,cof!E$5:F$15,2)</f>
        <v>0</v>
      </c>
      <c r="Q39" s="39">
        <f t="shared" si="5"/>
        <v>0</v>
      </c>
      <c r="R39" s="39"/>
      <c r="S39" s="37">
        <f>VLOOKUP(R39,cof!$E$5:$F$15,2)</f>
        <v>0</v>
      </c>
      <c r="T39" s="39">
        <f t="shared" si="6"/>
        <v>0</v>
      </c>
      <c r="U39" s="39"/>
      <c r="V39" s="25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56">
        <f t="shared" si="2"/>
        <v>0</v>
      </c>
      <c r="G40" s="56"/>
      <c r="H40" s="37"/>
      <c r="I40" s="56"/>
      <c r="J40" s="29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25">
        <f>VLOOKUP(O40,cof!E$5:F$15,2)</f>
        <v>0</v>
      </c>
      <c r="Q40" s="39">
        <f t="shared" si="5"/>
        <v>0</v>
      </c>
      <c r="R40" s="39"/>
      <c r="S40" s="37">
        <f>VLOOKUP(R40,cof!$E$5:$F$15,2)</f>
        <v>0</v>
      </c>
      <c r="T40" s="39">
        <f t="shared" si="6"/>
        <v>0</v>
      </c>
      <c r="U40" s="39"/>
      <c r="V40" s="25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56">
        <f t="shared" si="2"/>
        <v>0</v>
      </c>
      <c r="G41" s="56"/>
      <c r="H41" s="37"/>
      <c r="I41" s="56"/>
      <c r="J41" s="29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25">
        <f>VLOOKUP(O41,cof!E$5:F$15,2)</f>
        <v>0</v>
      </c>
      <c r="Q41" s="39">
        <f t="shared" si="5"/>
        <v>0</v>
      </c>
      <c r="R41" s="39"/>
      <c r="S41" s="37">
        <f>VLOOKUP(R41,cof!$E$5:$F$15,2)</f>
        <v>0</v>
      </c>
      <c r="T41" s="39">
        <f t="shared" si="6"/>
        <v>0</v>
      </c>
      <c r="U41" s="39"/>
      <c r="V41" s="25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56">
        <f t="shared" si="2"/>
        <v>0</v>
      </c>
      <c r="G42" s="56"/>
      <c r="H42" s="37"/>
      <c r="I42" s="56"/>
      <c r="J42" s="29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25">
        <f>VLOOKUP(O42,cof!E$5:F$15,2)</f>
        <v>0</v>
      </c>
      <c r="Q42" s="39">
        <f t="shared" si="5"/>
        <v>0</v>
      </c>
      <c r="R42" s="39"/>
      <c r="S42" s="37">
        <f>VLOOKUP(R42,cof!$E$5:$F$15,2)</f>
        <v>0</v>
      </c>
      <c r="T42" s="39">
        <f t="shared" si="6"/>
        <v>0</v>
      </c>
      <c r="U42" s="39"/>
      <c r="V42" s="25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56">
        <f t="shared" si="2"/>
        <v>0</v>
      </c>
      <c r="G43" s="56"/>
      <c r="H43" s="37"/>
      <c r="I43" s="56"/>
      <c r="J43" s="29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25">
        <f>VLOOKUP(O43,cof!E$5:F$15,2)</f>
        <v>0</v>
      </c>
      <c r="Q43" s="39">
        <f t="shared" si="5"/>
        <v>0</v>
      </c>
      <c r="R43" s="39"/>
      <c r="S43" s="37">
        <f>VLOOKUP(R43,cof!$E$5:$F$15,2)</f>
        <v>0</v>
      </c>
      <c r="T43" s="39">
        <f t="shared" si="6"/>
        <v>0</v>
      </c>
      <c r="U43" s="39"/>
      <c r="V43" s="25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56">
        <f t="shared" si="2"/>
        <v>0</v>
      </c>
      <c r="G44" s="56"/>
      <c r="H44" s="37"/>
      <c r="I44" s="56"/>
      <c r="J44" s="29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25">
        <f>VLOOKUP(O44,cof!E$5:F$15,2)</f>
        <v>0</v>
      </c>
      <c r="Q44" s="39">
        <f t="shared" si="5"/>
        <v>0</v>
      </c>
      <c r="R44" s="39"/>
      <c r="S44" s="37">
        <f>VLOOKUP(R44,cof!$E$5:$F$15,2)</f>
        <v>0</v>
      </c>
      <c r="T44" s="39">
        <f t="shared" si="6"/>
        <v>0</v>
      </c>
      <c r="U44" s="39"/>
      <c r="V44" s="25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56">
        <f t="shared" si="2"/>
        <v>0</v>
      </c>
      <c r="G45" s="56"/>
      <c r="H45" s="37"/>
      <c r="I45" s="56"/>
      <c r="J45" s="29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25">
        <f>VLOOKUP(O45,cof!E$5:F$15,2)</f>
        <v>0</v>
      </c>
      <c r="Q45" s="39">
        <f t="shared" si="5"/>
        <v>0</v>
      </c>
      <c r="R45" s="39"/>
      <c r="S45" s="37">
        <f>VLOOKUP(R45,cof!$E$5:$F$15,2)</f>
        <v>0</v>
      </c>
      <c r="T45" s="39">
        <f t="shared" si="6"/>
        <v>0</v>
      </c>
      <c r="U45" s="39"/>
      <c r="V45" s="25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56">
        <f t="shared" si="2"/>
        <v>0</v>
      </c>
      <c r="G46" s="56"/>
      <c r="H46" s="37"/>
      <c r="I46" s="56"/>
      <c r="J46" s="29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25">
        <f>VLOOKUP(O46,cof!E$5:F$15,2)</f>
        <v>0</v>
      </c>
      <c r="Q46" s="39">
        <f t="shared" si="5"/>
        <v>0</v>
      </c>
      <c r="R46" s="39"/>
      <c r="S46" s="37">
        <f>VLOOKUP(R46,cof!$E$5:$F$15,2)</f>
        <v>0</v>
      </c>
      <c r="T46" s="39">
        <f t="shared" si="6"/>
        <v>0</v>
      </c>
      <c r="U46" s="39"/>
      <c r="V46" s="25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56">
        <f t="shared" si="2"/>
        <v>0</v>
      </c>
      <c r="G47" s="56"/>
      <c r="H47" s="37"/>
      <c r="I47" s="56"/>
      <c r="J47" s="29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25">
        <f>VLOOKUP(O47,cof!E$5:F$15,2)</f>
        <v>0</v>
      </c>
      <c r="Q47" s="39">
        <f t="shared" si="5"/>
        <v>0</v>
      </c>
      <c r="R47" s="39"/>
      <c r="S47" s="37">
        <f>VLOOKUP(R47,cof!$E$5:$F$15,2)</f>
        <v>0</v>
      </c>
      <c r="T47" s="39">
        <f t="shared" si="6"/>
        <v>0</v>
      </c>
      <c r="U47" s="39"/>
      <c r="V47" s="25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56">
        <f t="shared" si="2"/>
        <v>0</v>
      </c>
      <c r="G48" s="56"/>
      <c r="H48" s="37"/>
      <c r="I48" s="56"/>
      <c r="J48" s="29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25">
        <f>VLOOKUP(O48,cof!E$5:F$15,2)</f>
        <v>0</v>
      </c>
      <c r="Q48" s="39">
        <f t="shared" si="5"/>
        <v>0</v>
      </c>
      <c r="R48" s="39"/>
      <c r="S48" s="37">
        <f>VLOOKUP(R48,cof!$E$5:$F$15,2)</f>
        <v>0</v>
      </c>
      <c r="T48" s="39">
        <f t="shared" si="6"/>
        <v>0</v>
      </c>
      <c r="U48" s="39"/>
      <c r="V48" s="25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56">
        <f t="shared" si="2"/>
        <v>0</v>
      </c>
      <c r="G49" s="56"/>
      <c r="H49" s="37"/>
      <c r="I49" s="56"/>
      <c r="J49" s="29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25">
        <f>VLOOKUP(O49,cof!E$5:F$15,2)</f>
        <v>0</v>
      </c>
      <c r="Q49" s="39">
        <f t="shared" si="5"/>
        <v>0</v>
      </c>
      <c r="R49" s="39"/>
      <c r="S49" s="37">
        <f>VLOOKUP(R49,cof!$E$5:$F$15,2)</f>
        <v>0</v>
      </c>
      <c r="T49" s="39">
        <f t="shared" si="6"/>
        <v>0</v>
      </c>
      <c r="U49" s="39"/>
      <c r="V49" s="25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56">
        <f t="shared" si="2"/>
        <v>0</v>
      </c>
      <c r="G50" s="56"/>
      <c r="H50" s="37"/>
      <c r="I50" s="56"/>
      <c r="J50" s="29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25">
        <f>VLOOKUP(O50,cof!E$5:F$15,2)</f>
        <v>0</v>
      </c>
      <c r="Q50" s="39">
        <f t="shared" si="5"/>
        <v>0</v>
      </c>
      <c r="R50" s="39"/>
      <c r="S50" s="37">
        <f>VLOOKUP(R50,cof!$E$5:$F$15,2)</f>
        <v>0</v>
      </c>
      <c r="T50" s="39">
        <f t="shared" si="6"/>
        <v>0</v>
      </c>
      <c r="U50" s="39"/>
      <c r="V50" s="25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56">
        <f t="shared" si="2"/>
        <v>0</v>
      </c>
      <c r="G51" s="56"/>
      <c r="H51" s="37"/>
      <c r="I51" s="56"/>
      <c r="J51" s="29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25">
        <f>VLOOKUP(O51,cof!E$5:F$15,2)</f>
        <v>0</v>
      </c>
      <c r="Q51" s="39">
        <f t="shared" si="5"/>
        <v>0</v>
      </c>
      <c r="R51" s="39"/>
      <c r="S51" s="37">
        <f>VLOOKUP(R51,cof!$E$5:$F$15,2)</f>
        <v>0</v>
      </c>
      <c r="T51" s="39">
        <f t="shared" si="6"/>
        <v>0</v>
      </c>
      <c r="U51" s="39"/>
      <c r="V51" s="25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56">
        <f t="shared" si="2"/>
        <v>0</v>
      </c>
      <c r="G52" s="56"/>
      <c r="H52" s="37"/>
      <c r="I52" s="56"/>
      <c r="J52" s="29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25">
        <f>VLOOKUP(O52,cof!E$5:F$15,2)</f>
        <v>0</v>
      </c>
      <c r="Q52" s="39">
        <f t="shared" si="5"/>
        <v>0</v>
      </c>
      <c r="R52" s="39"/>
      <c r="S52" s="37">
        <f>VLOOKUP(R52,cof!$E$5:$F$15,2)</f>
        <v>0</v>
      </c>
      <c r="T52" s="39">
        <f t="shared" si="6"/>
        <v>0</v>
      </c>
      <c r="U52" s="39"/>
      <c r="V52" s="25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56">
        <f t="shared" si="2"/>
        <v>0</v>
      </c>
      <c r="G53" s="56"/>
      <c r="H53" s="37"/>
      <c r="I53" s="56"/>
      <c r="J53" s="29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25">
        <f>VLOOKUP(O53,cof!E$5:F$15,2)</f>
        <v>0</v>
      </c>
      <c r="Q53" s="39">
        <f t="shared" si="5"/>
        <v>0</v>
      </c>
      <c r="R53" s="39"/>
      <c r="S53" s="37">
        <f>VLOOKUP(R53,cof!$E$5:$F$15,2)</f>
        <v>0</v>
      </c>
      <c r="T53" s="39">
        <f t="shared" si="6"/>
        <v>0</v>
      </c>
      <c r="U53" s="39"/>
      <c r="V53" s="25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59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1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159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95">
        <v>416.0</v>
      </c>
      <c r="B4" s="96" t="s">
        <v>160</v>
      </c>
      <c r="C4" s="97" t="s">
        <v>153</v>
      </c>
      <c r="D4" s="98">
        <v>158.3</v>
      </c>
      <c r="E4" s="25">
        <f t="shared" ref="E4:E53" si="1">(P4+S4+V4+M4)</f>
        <v>30</v>
      </c>
      <c r="F4" s="25">
        <f t="shared" ref="F4:F53" si="2">(G4+H4+I4)</f>
        <v>750</v>
      </c>
      <c r="G4" s="83">
        <v>315.0</v>
      </c>
      <c r="H4" s="83">
        <v>150.0</v>
      </c>
      <c r="I4" s="83">
        <v>285.0</v>
      </c>
      <c r="J4" s="29">
        <f> VLOOKUP(D4,cof!A$1:B$365,2)</f>
        <v>0.6893</v>
      </c>
      <c r="K4" s="30">
        <f t="shared" ref="K4:K53" si="3">(J4*F4)</f>
        <v>516.975</v>
      </c>
      <c r="L4" s="31">
        <v>1.0</v>
      </c>
      <c r="M4" s="25">
        <f>VLOOKUP(L4,cof!$H$5:$I$15,2)</f>
        <v>12</v>
      </c>
      <c r="N4" s="30">
        <f t="shared" ref="N4:N53" si="4">(J4*G4)</f>
        <v>217.1295</v>
      </c>
      <c r="O4" s="99">
        <v>1.0</v>
      </c>
      <c r="P4" s="25">
        <f>VLOOKUP(O4,cof!E$5:F$15,2)</f>
        <v>6</v>
      </c>
      <c r="Q4" s="30">
        <f t="shared" ref="Q4:Q53" si="5">(J4*H4)</f>
        <v>103.395</v>
      </c>
      <c r="R4" s="31">
        <v>1.0</v>
      </c>
      <c r="S4" s="25">
        <f>VLOOKUP(R4,cof!$E$5:$F$15,2)</f>
        <v>6</v>
      </c>
      <c r="T4" s="30">
        <f t="shared" ref="T4:T53" si="6">(J4*I4)</f>
        <v>196.4505</v>
      </c>
      <c r="U4" s="31">
        <v>1.0</v>
      </c>
      <c r="V4" s="25">
        <f>VLOOKUP(U4,cof!$E$5:$F$15,2)</f>
        <v>6</v>
      </c>
      <c r="W4" s="32">
        <v>17.0</v>
      </c>
      <c r="X4" s="33"/>
      <c r="Y4" s="33"/>
      <c r="Z4" s="33"/>
    </row>
    <row r="5" ht="15.0" customHeight="1">
      <c r="A5" s="73">
        <v>401.0</v>
      </c>
      <c r="B5" s="74" t="s">
        <v>161</v>
      </c>
      <c r="C5" s="100" t="s">
        <v>61</v>
      </c>
      <c r="D5" s="75">
        <v>164.7</v>
      </c>
      <c r="E5" s="37">
        <f t="shared" si="1"/>
        <v>19</v>
      </c>
      <c r="F5" s="37">
        <f t="shared" si="2"/>
        <v>645</v>
      </c>
      <c r="G5" s="80">
        <v>245.0</v>
      </c>
      <c r="H5" s="80">
        <v>135.0</v>
      </c>
      <c r="I5" s="80">
        <v>265.0</v>
      </c>
      <c r="J5" s="29">
        <f> VLOOKUP(D5,cof!A$1:B$365,2)</f>
        <v>0.6688</v>
      </c>
      <c r="K5" s="39">
        <f t="shared" si="3"/>
        <v>431.376</v>
      </c>
      <c r="L5" s="40">
        <v>2.0</v>
      </c>
      <c r="M5" s="25">
        <f>VLOOKUP(L5,cof!$H$5:$I$15,2)</f>
        <v>10</v>
      </c>
      <c r="N5" s="39">
        <f t="shared" si="4"/>
        <v>163.856</v>
      </c>
      <c r="O5" s="101">
        <v>4.0</v>
      </c>
      <c r="P5" s="25">
        <f>VLOOKUP(O5,cof!E$5:F$15,2)</f>
        <v>2</v>
      </c>
      <c r="Q5" s="39">
        <f t="shared" si="5"/>
        <v>90.288</v>
      </c>
      <c r="R5" s="40">
        <v>3.0</v>
      </c>
      <c r="S5" s="25">
        <f>VLOOKUP(R5,cof!$E$5:$F$15,2)</f>
        <v>3</v>
      </c>
      <c r="T5" s="39">
        <f t="shared" si="6"/>
        <v>177.232</v>
      </c>
      <c r="U5" s="40">
        <v>2.0</v>
      </c>
      <c r="V5" s="25">
        <f>VLOOKUP(U5,cof!$E$5:$F$15,2)</f>
        <v>4</v>
      </c>
      <c r="W5" s="41">
        <v>1.0</v>
      </c>
      <c r="X5" s="33"/>
      <c r="Y5" s="33"/>
      <c r="Z5" s="33"/>
    </row>
    <row r="6" ht="15.0" customHeight="1">
      <c r="A6" s="73">
        <v>406.0</v>
      </c>
      <c r="B6" s="74" t="s">
        <v>162</v>
      </c>
      <c r="C6" s="100" t="s">
        <v>66</v>
      </c>
      <c r="D6" s="75">
        <v>151.0</v>
      </c>
      <c r="E6" s="37">
        <f t="shared" si="1"/>
        <v>13</v>
      </c>
      <c r="F6" s="37">
        <f t="shared" si="2"/>
        <v>615</v>
      </c>
      <c r="G6" s="76">
        <v>265.0</v>
      </c>
      <c r="H6" s="76">
        <v>125.0</v>
      </c>
      <c r="I6" s="76">
        <v>225.0</v>
      </c>
      <c r="J6" s="29">
        <f> VLOOKUP(D6,cof!A$1:B$365,2)</f>
        <v>0.7165</v>
      </c>
      <c r="K6" s="39">
        <f t="shared" si="3"/>
        <v>440.6475</v>
      </c>
      <c r="L6" s="40">
        <v>3.0</v>
      </c>
      <c r="M6" s="25">
        <f>VLOOKUP(L6,cof!$H$5:$I$15,2)</f>
        <v>8</v>
      </c>
      <c r="N6" s="39">
        <f t="shared" si="4"/>
        <v>189.8725</v>
      </c>
      <c r="O6" s="101">
        <v>3.0</v>
      </c>
      <c r="P6" s="25">
        <f>VLOOKUP(O6,cof!E$5:F$15,2)</f>
        <v>3</v>
      </c>
      <c r="Q6" s="39">
        <f t="shared" si="5"/>
        <v>89.5625</v>
      </c>
      <c r="R6" s="40">
        <v>4.0</v>
      </c>
      <c r="S6" s="25">
        <f>VLOOKUP(R6,cof!$E$5:$F$15,2)</f>
        <v>2</v>
      </c>
      <c r="T6" s="39">
        <f t="shared" si="6"/>
        <v>161.2125</v>
      </c>
      <c r="U6" s="39"/>
      <c r="V6" s="25">
        <f>VLOOKUP(U6,cof!$E$5:$F$15,2)</f>
        <v>0</v>
      </c>
      <c r="W6" s="41">
        <v>6.0</v>
      </c>
      <c r="X6" s="33"/>
      <c r="Y6" s="33"/>
      <c r="Z6" s="33"/>
    </row>
    <row r="7" ht="15.0" customHeight="1">
      <c r="A7" s="77">
        <v>415.0</v>
      </c>
      <c r="B7" s="78" t="s">
        <v>163</v>
      </c>
      <c r="C7" s="102" t="s">
        <v>153</v>
      </c>
      <c r="D7" s="79">
        <v>152.9</v>
      </c>
      <c r="E7" s="37">
        <f t="shared" si="1"/>
        <v>14</v>
      </c>
      <c r="F7" s="37">
        <f t="shared" si="2"/>
        <v>585</v>
      </c>
      <c r="G7" s="69">
        <v>185.0</v>
      </c>
      <c r="H7" s="76">
        <v>140.0</v>
      </c>
      <c r="I7" s="76">
        <v>260.0</v>
      </c>
      <c r="J7" s="29">
        <f> VLOOKUP(D7,cof!A$1:B$365,2)</f>
        <v>0.7125</v>
      </c>
      <c r="K7" s="39">
        <f t="shared" si="3"/>
        <v>416.8125</v>
      </c>
      <c r="L7" s="40">
        <v>4.0</v>
      </c>
      <c r="M7" s="25">
        <f>VLOOKUP(L7,cof!$H$5:$I$15,2)</f>
        <v>7</v>
      </c>
      <c r="N7" s="39">
        <f t="shared" si="4"/>
        <v>131.8125</v>
      </c>
      <c r="O7" s="73"/>
      <c r="P7" s="25">
        <f>VLOOKUP(O7,cof!E$5:F$15,2)</f>
        <v>0</v>
      </c>
      <c r="Q7" s="39">
        <f t="shared" si="5"/>
        <v>99.75</v>
      </c>
      <c r="R7" s="40">
        <v>2.0</v>
      </c>
      <c r="S7" s="25">
        <f>VLOOKUP(R7,cof!$E$5:$F$15,2)</f>
        <v>4</v>
      </c>
      <c r="T7" s="39">
        <f t="shared" si="6"/>
        <v>185.25</v>
      </c>
      <c r="U7" s="40">
        <v>3.0</v>
      </c>
      <c r="V7" s="25">
        <f>VLOOKUP(U7,cof!$E$5:$F$15,2)</f>
        <v>3</v>
      </c>
      <c r="W7" s="41">
        <v>16.0</v>
      </c>
      <c r="X7" s="33"/>
      <c r="Y7" s="33"/>
      <c r="Z7" s="33"/>
    </row>
    <row r="8" ht="15.0" customHeight="1">
      <c r="A8" s="73">
        <v>409.0</v>
      </c>
      <c r="B8" s="74" t="s">
        <v>164</v>
      </c>
      <c r="C8" s="103" t="s">
        <v>118</v>
      </c>
      <c r="D8" s="75">
        <v>151.4</v>
      </c>
      <c r="E8" s="37">
        <f t="shared" si="1"/>
        <v>8</v>
      </c>
      <c r="F8" s="37">
        <f t="shared" si="2"/>
        <v>570</v>
      </c>
      <c r="G8" s="71">
        <v>200.0</v>
      </c>
      <c r="H8" s="80">
        <v>125.0</v>
      </c>
      <c r="I8" s="71">
        <v>245.0</v>
      </c>
      <c r="J8" s="29">
        <f> VLOOKUP(D8,cof!A$1:B$365,2)</f>
        <v>0.7165</v>
      </c>
      <c r="K8" s="39">
        <f t="shared" si="3"/>
        <v>408.405</v>
      </c>
      <c r="L8" s="40">
        <v>5.0</v>
      </c>
      <c r="M8" s="25">
        <f>VLOOKUP(L8,cof!$H$5:$I$15,2)</f>
        <v>6</v>
      </c>
      <c r="N8" s="39">
        <f t="shared" si="4"/>
        <v>143.3</v>
      </c>
      <c r="O8" s="73"/>
      <c r="P8" s="25">
        <f>VLOOKUP(O8,cof!E$5:F$15,2)</f>
        <v>0</v>
      </c>
      <c r="Q8" s="39">
        <f t="shared" si="5"/>
        <v>89.5625</v>
      </c>
      <c r="R8" s="40">
        <v>5.0</v>
      </c>
      <c r="S8" s="25">
        <f>VLOOKUP(R8,cof!$E$5:$F$15,2)</f>
        <v>1</v>
      </c>
      <c r="T8" s="39">
        <f t="shared" si="6"/>
        <v>175.5425</v>
      </c>
      <c r="U8" s="40">
        <v>5.0</v>
      </c>
      <c r="V8" s="25">
        <f>VLOOKUP(U8,cof!$E$5:$F$15,2)</f>
        <v>1</v>
      </c>
      <c r="W8" s="41">
        <v>9.0</v>
      </c>
      <c r="X8" s="33"/>
      <c r="Y8" s="33"/>
      <c r="Z8" s="33"/>
    </row>
    <row r="9" ht="15.0" customHeight="1">
      <c r="A9" s="73">
        <v>404.0</v>
      </c>
      <c r="B9" s="74" t="s">
        <v>165</v>
      </c>
      <c r="C9" s="100" t="s">
        <v>87</v>
      </c>
      <c r="D9" s="75">
        <v>151.7</v>
      </c>
      <c r="E9" s="37">
        <f t="shared" si="1"/>
        <v>5</v>
      </c>
      <c r="F9" s="37">
        <f t="shared" si="2"/>
        <v>550</v>
      </c>
      <c r="G9" s="69">
        <v>195.0</v>
      </c>
      <c r="H9" s="76">
        <v>120.0</v>
      </c>
      <c r="I9" s="76">
        <v>235.0</v>
      </c>
      <c r="J9" s="29">
        <f> VLOOKUP(D9,cof!A$1:B$365,2)</f>
        <v>0.7165</v>
      </c>
      <c r="K9" s="39">
        <f t="shared" si="3"/>
        <v>394.075</v>
      </c>
      <c r="L9" s="40">
        <v>6.0</v>
      </c>
      <c r="M9" s="25">
        <f>VLOOKUP(L9,cof!$H$5:$I$15,2)</f>
        <v>5</v>
      </c>
      <c r="N9" s="39">
        <f t="shared" si="4"/>
        <v>139.7175</v>
      </c>
      <c r="O9" s="104"/>
      <c r="P9" s="25">
        <f>VLOOKUP(O9,cof!E$5:F$15,2)</f>
        <v>0</v>
      </c>
      <c r="Q9" s="39">
        <f t="shared" si="5"/>
        <v>85.98</v>
      </c>
      <c r="R9" s="40"/>
      <c r="S9" s="25">
        <f>VLOOKUP(R9,cof!$E$5:$F$15,2)</f>
        <v>0</v>
      </c>
      <c r="T9" s="39">
        <f t="shared" si="6"/>
        <v>168.3775</v>
      </c>
      <c r="U9" s="40"/>
      <c r="V9" s="25">
        <f>VLOOKUP(U9,cof!$E$5:$F$15,2)</f>
        <v>0</v>
      </c>
      <c r="W9" s="41">
        <v>4.0</v>
      </c>
      <c r="X9" s="33"/>
      <c r="Y9" s="33"/>
      <c r="Z9" s="33"/>
    </row>
    <row r="10" ht="15.0" customHeight="1">
      <c r="A10" s="77">
        <v>414.0</v>
      </c>
      <c r="B10" s="78" t="s">
        <v>166</v>
      </c>
      <c r="C10" s="102" t="s">
        <v>153</v>
      </c>
      <c r="D10" s="79">
        <v>155.7</v>
      </c>
      <c r="E10" s="37">
        <f t="shared" si="1"/>
        <v>5</v>
      </c>
      <c r="F10" s="37">
        <f t="shared" si="2"/>
        <v>550</v>
      </c>
      <c r="G10" s="69">
        <v>230.0</v>
      </c>
      <c r="H10" s="69">
        <v>90.0</v>
      </c>
      <c r="I10" s="69">
        <v>230.0</v>
      </c>
      <c r="J10" s="29">
        <f> VLOOKUP(D10,cof!A$1:B$365,2)</f>
        <v>0.7004</v>
      </c>
      <c r="K10" s="39">
        <f t="shared" si="3"/>
        <v>385.22</v>
      </c>
      <c r="L10" s="40">
        <v>7.0</v>
      </c>
      <c r="M10" s="25">
        <f>VLOOKUP(L10,cof!$H$5:$I$15,2)</f>
        <v>4</v>
      </c>
      <c r="N10" s="39">
        <f t="shared" si="4"/>
        <v>161.092</v>
      </c>
      <c r="O10" s="105">
        <v>5.0</v>
      </c>
      <c r="P10" s="25">
        <f>VLOOKUP(O10,cof!E$5:F$15,2)</f>
        <v>1</v>
      </c>
      <c r="Q10" s="39">
        <f t="shared" si="5"/>
        <v>63.036</v>
      </c>
      <c r="R10" s="39"/>
      <c r="S10" s="25">
        <f>VLOOKUP(R10,cof!$E$5:$F$15,2)</f>
        <v>0</v>
      </c>
      <c r="T10" s="39">
        <f t="shared" si="6"/>
        <v>161.092</v>
      </c>
      <c r="U10" s="40"/>
      <c r="V10" s="25">
        <f>VLOOKUP(U10,cof!$E$5:$F$15,2)</f>
        <v>0</v>
      </c>
      <c r="W10" s="41">
        <v>14.0</v>
      </c>
      <c r="X10" s="33"/>
      <c r="Y10" s="33"/>
      <c r="Z10" s="33"/>
    </row>
    <row r="11" ht="15.0" customHeight="1">
      <c r="A11" s="77">
        <v>412.0</v>
      </c>
      <c r="B11" s="78" t="s">
        <v>167</v>
      </c>
      <c r="C11" s="102" t="s">
        <v>70</v>
      </c>
      <c r="D11" s="79">
        <v>156.3</v>
      </c>
      <c r="E11" s="37">
        <f t="shared" si="1"/>
        <v>3</v>
      </c>
      <c r="F11" s="37">
        <f t="shared" si="2"/>
        <v>550</v>
      </c>
      <c r="G11" s="69">
        <v>200.0</v>
      </c>
      <c r="H11" s="76">
        <v>125.0</v>
      </c>
      <c r="I11" s="76">
        <v>225.0</v>
      </c>
      <c r="J11" s="29">
        <f> VLOOKUP(D11,cof!A$1:B$365,2)</f>
        <v>0.6967</v>
      </c>
      <c r="K11" s="39">
        <f t="shared" si="3"/>
        <v>383.185</v>
      </c>
      <c r="L11" s="40">
        <v>8.0</v>
      </c>
      <c r="M11" s="25">
        <f>VLOOKUP(L11,cof!$H$5:$I$15,2)</f>
        <v>3</v>
      </c>
      <c r="N11" s="39">
        <f t="shared" si="4"/>
        <v>139.34</v>
      </c>
      <c r="O11" s="73"/>
      <c r="P11" s="25">
        <f>VLOOKUP(O11,cof!E$5:F$15,2)</f>
        <v>0</v>
      </c>
      <c r="Q11" s="39">
        <f t="shared" si="5"/>
        <v>87.0875</v>
      </c>
      <c r="R11" s="39"/>
      <c r="S11" s="25">
        <f>VLOOKUP(R11,cof!$E$5:$F$15,2)</f>
        <v>0</v>
      </c>
      <c r="T11" s="39">
        <f t="shared" si="6"/>
        <v>156.7575</v>
      </c>
      <c r="U11" s="39"/>
      <c r="V11" s="25">
        <f>VLOOKUP(U11,cof!$E$5:$F$15,2)</f>
        <v>0</v>
      </c>
      <c r="W11" s="41">
        <v>12.0</v>
      </c>
      <c r="X11" s="33"/>
      <c r="Y11" s="33"/>
      <c r="Z11" s="33"/>
    </row>
    <row r="12" ht="15.0" customHeight="1">
      <c r="A12" s="73">
        <v>403.0</v>
      </c>
      <c r="B12" s="74" t="s">
        <v>168</v>
      </c>
      <c r="C12" s="100" t="s">
        <v>95</v>
      </c>
      <c r="D12" s="75">
        <v>164.9</v>
      </c>
      <c r="E12" s="37">
        <f t="shared" si="1"/>
        <v>4</v>
      </c>
      <c r="F12" s="37">
        <f t="shared" si="2"/>
        <v>540</v>
      </c>
      <c r="G12" s="71">
        <v>195.0</v>
      </c>
      <c r="H12" s="71">
        <v>95.0</v>
      </c>
      <c r="I12" s="71">
        <v>250.0</v>
      </c>
      <c r="J12" s="29">
        <f> VLOOKUP(D12,cof!A$1:B$365,2)</f>
        <v>0.6688</v>
      </c>
      <c r="K12" s="39">
        <f t="shared" si="3"/>
        <v>361.152</v>
      </c>
      <c r="L12" s="40">
        <v>9.0</v>
      </c>
      <c r="M12" s="25">
        <f>VLOOKUP(L12,cof!$H$5:$I$15,2)</f>
        <v>2</v>
      </c>
      <c r="N12" s="39">
        <f t="shared" si="4"/>
        <v>130.416</v>
      </c>
      <c r="O12" s="104"/>
      <c r="P12" s="25">
        <f>VLOOKUP(O12,cof!E$5:F$15,2)</f>
        <v>0</v>
      </c>
      <c r="Q12" s="39">
        <f t="shared" si="5"/>
        <v>63.536</v>
      </c>
      <c r="R12" s="40"/>
      <c r="S12" s="25">
        <f>VLOOKUP(R12,cof!$E$5:$F$15,2)</f>
        <v>0</v>
      </c>
      <c r="T12" s="39">
        <f t="shared" si="6"/>
        <v>167.2</v>
      </c>
      <c r="U12" s="40">
        <v>4.0</v>
      </c>
      <c r="V12" s="25">
        <f>VLOOKUP(U12,cof!$E$5:$F$15,2)</f>
        <v>2</v>
      </c>
      <c r="W12" s="41">
        <v>3.0</v>
      </c>
      <c r="X12" s="33"/>
      <c r="Y12" s="33"/>
      <c r="Z12" s="33"/>
    </row>
    <row r="13" ht="15.0" customHeight="1">
      <c r="A13" s="73">
        <v>405.0</v>
      </c>
      <c r="B13" s="74" t="s">
        <v>169</v>
      </c>
      <c r="C13" s="100" t="s">
        <v>66</v>
      </c>
      <c r="D13" s="75">
        <v>152.3</v>
      </c>
      <c r="E13" s="37">
        <f t="shared" si="1"/>
        <v>5</v>
      </c>
      <c r="F13" s="37">
        <f t="shared" si="2"/>
        <v>525</v>
      </c>
      <c r="G13" s="76">
        <v>285.0</v>
      </c>
      <c r="H13" s="69">
        <v>0.0</v>
      </c>
      <c r="I13" s="76">
        <v>240.0</v>
      </c>
      <c r="J13" s="29">
        <f> VLOOKUP(D13,cof!A$1:B$365,2)</f>
        <v>0.7125</v>
      </c>
      <c r="K13" s="39">
        <f t="shared" si="3"/>
        <v>374.0625</v>
      </c>
      <c r="L13" s="40">
        <v>10.0</v>
      </c>
      <c r="M13" s="25">
        <f>VLOOKUP(L13,cof!$H$5:$I$15,2)</f>
        <v>1</v>
      </c>
      <c r="N13" s="39">
        <f t="shared" si="4"/>
        <v>203.0625</v>
      </c>
      <c r="O13" s="101">
        <v>2.0</v>
      </c>
      <c r="P13" s="25">
        <f>VLOOKUP(O13,cof!E$5:F$15,2)</f>
        <v>4</v>
      </c>
      <c r="Q13" s="39">
        <f t="shared" si="5"/>
        <v>0</v>
      </c>
      <c r="R13" s="39"/>
      <c r="S13" s="25">
        <f>VLOOKUP(R13,cof!$E$5:$F$15,2)</f>
        <v>0</v>
      </c>
      <c r="T13" s="39">
        <f t="shared" si="6"/>
        <v>171</v>
      </c>
      <c r="U13" s="40"/>
      <c r="V13" s="25">
        <f>VLOOKUP(U13,cof!$E$5:$F$15,2)</f>
        <v>0</v>
      </c>
      <c r="W13" s="41">
        <v>5.0</v>
      </c>
      <c r="X13" s="33"/>
      <c r="Y13" s="33"/>
      <c r="Z13" s="33"/>
    </row>
    <row r="14" ht="15.0" customHeight="1">
      <c r="A14" s="77">
        <v>411.0</v>
      </c>
      <c r="B14" s="78" t="s">
        <v>170</v>
      </c>
      <c r="C14" s="102" t="s">
        <v>171</v>
      </c>
      <c r="D14" s="79">
        <v>162.5</v>
      </c>
      <c r="E14" s="37">
        <f t="shared" si="1"/>
        <v>0</v>
      </c>
      <c r="F14" s="37">
        <f t="shared" si="2"/>
        <v>515</v>
      </c>
      <c r="G14" s="71">
        <v>195.0</v>
      </c>
      <c r="H14" s="71">
        <v>85.0</v>
      </c>
      <c r="I14" s="71">
        <v>235.0</v>
      </c>
      <c r="J14" s="29">
        <f> VLOOKUP(D14,cof!A$1:B$365,2)</f>
        <v>0.6753</v>
      </c>
      <c r="K14" s="39">
        <f t="shared" si="3"/>
        <v>347.7795</v>
      </c>
      <c r="L14" s="39"/>
      <c r="M14" s="25">
        <f>VLOOKUP(L14,cof!$H$5:$I$15,2)</f>
        <v>0</v>
      </c>
      <c r="N14" s="39">
        <f t="shared" si="4"/>
        <v>131.6835</v>
      </c>
      <c r="O14" s="73"/>
      <c r="P14" s="25">
        <f>VLOOKUP(O14,cof!E$5:F$15,2)</f>
        <v>0</v>
      </c>
      <c r="Q14" s="39">
        <f t="shared" si="5"/>
        <v>57.4005</v>
      </c>
      <c r="R14" s="40"/>
      <c r="S14" s="25">
        <f>VLOOKUP(R14,cof!$E$5:$F$15,2)</f>
        <v>0</v>
      </c>
      <c r="T14" s="39">
        <f t="shared" si="6"/>
        <v>158.6955</v>
      </c>
      <c r="U14" s="39"/>
      <c r="V14" s="25">
        <f>VLOOKUP(U14,cof!$E$5:$F$15,2)</f>
        <v>0</v>
      </c>
      <c r="W14" s="41">
        <v>11.0</v>
      </c>
      <c r="X14" s="33"/>
      <c r="Y14" s="33"/>
      <c r="Z14" s="33"/>
    </row>
    <row r="15" ht="15.0" customHeight="1">
      <c r="A15" s="73">
        <v>407.0</v>
      </c>
      <c r="B15" s="74" t="s">
        <v>172</v>
      </c>
      <c r="C15" s="103" t="s">
        <v>118</v>
      </c>
      <c r="D15" s="75">
        <v>152.5</v>
      </c>
      <c r="E15" s="37">
        <f t="shared" si="1"/>
        <v>0</v>
      </c>
      <c r="F15" s="37">
        <f t="shared" si="2"/>
        <v>510</v>
      </c>
      <c r="G15" s="69">
        <v>185.0</v>
      </c>
      <c r="H15" s="69">
        <v>95.0</v>
      </c>
      <c r="I15" s="69">
        <v>230.0</v>
      </c>
      <c r="J15" s="29">
        <f> VLOOKUP(D15,cof!A$1:B$365,2)</f>
        <v>0.7125</v>
      </c>
      <c r="K15" s="39">
        <f t="shared" si="3"/>
        <v>363.375</v>
      </c>
      <c r="L15" s="40"/>
      <c r="M15" s="25">
        <f>VLOOKUP(L15,cof!$H$5:$I$15,2)</f>
        <v>0</v>
      </c>
      <c r="N15" s="39">
        <f t="shared" si="4"/>
        <v>131.8125</v>
      </c>
      <c r="O15" s="104"/>
      <c r="P15" s="25">
        <f>VLOOKUP(O15,cof!E$5:F$15,2)</f>
        <v>0</v>
      </c>
      <c r="Q15" s="39">
        <f t="shared" si="5"/>
        <v>67.6875</v>
      </c>
      <c r="R15" s="39"/>
      <c r="S15" s="25">
        <f>VLOOKUP(R15,cof!$E$5:$F$15,2)</f>
        <v>0</v>
      </c>
      <c r="T15" s="39">
        <f t="shared" si="6"/>
        <v>163.875</v>
      </c>
      <c r="U15" s="39"/>
      <c r="V15" s="25">
        <f>VLOOKUP(U15,cof!$E$5:$F$15,2)</f>
        <v>0</v>
      </c>
      <c r="W15" s="41">
        <v>7.0</v>
      </c>
      <c r="X15" s="33"/>
      <c r="Y15" s="33"/>
      <c r="Z15" s="33"/>
    </row>
    <row r="16" ht="15.0" customHeight="1">
      <c r="A16" s="73">
        <v>402.0</v>
      </c>
      <c r="B16" s="74" t="s">
        <v>173</v>
      </c>
      <c r="C16" s="100" t="s">
        <v>85</v>
      </c>
      <c r="D16" s="75">
        <v>162.2</v>
      </c>
      <c r="E16" s="37">
        <f t="shared" si="1"/>
        <v>0</v>
      </c>
      <c r="F16" s="37">
        <f t="shared" si="2"/>
        <v>470</v>
      </c>
      <c r="G16" s="69">
        <v>185.0</v>
      </c>
      <c r="H16" s="69">
        <v>85.0</v>
      </c>
      <c r="I16" s="69">
        <v>200.0</v>
      </c>
      <c r="J16" s="29">
        <f> VLOOKUP(D16,cof!A$1:B$365,2)</f>
        <v>0.6753</v>
      </c>
      <c r="K16" s="39">
        <f t="shared" si="3"/>
        <v>317.391</v>
      </c>
      <c r="L16" s="40"/>
      <c r="M16" s="25">
        <f>VLOOKUP(L16,cof!$H$5:$I$15,2)</f>
        <v>0</v>
      </c>
      <c r="N16" s="39">
        <f t="shared" si="4"/>
        <v>124.9305</v>
      </c>
      <c r="O16" s="104"/>
      <c r="P16" s="25">
        <f>VLOOKUP(O16,cof!E$5:F$15,2)</f>
        <v>0</v>
      </c>
      <c r="Q16" s="39">
        <f t="shared" si="5"/>
        <v>57.4005</v>
      </c>
      <c r="R16" s="40"/>
      <c r="S16" s="25">
        <f>VLOOKUP(R16,cof!$E$5:$F$15,2)</f>
        <v>0</v>
      </c>
      <c r="T16" s="39">
        <f t="shared" si="6"/>
        <v>135.06</v>
      </c>
      <c r="U16" s="40"/>
      <c r="V16" s="25">
        <f>VLOOKUP(U16,cof!$E$5:$F$15,2)</f>
        <v>0</v>
      </c>
      <c r="W16" s="41">
        <v>2.0</v>
      </c>
      <c r="X16" s="33"/>
      <c r="Y16" s="33"/>
      <c r="Z16" s="33"/>
    </row>
    <row r="17" ht="15.0" customHeight="1">
      <c r="A17" s="73">
        <v>410.0</v>
      </c>
      <c r="B17" s="74" t="s">
        <v>174</v>
      </c>
      <c r="C17" s="100" t="s">
        <v>141</v>
      </c>
      <c r="D17" s="75">
        <v>155.2</v>
      </c>
      <c r="E17" s="37">
        <f t="shared" si="1"/>
        <v>0</v>
      </c>
      <c r="F17" s="37">
        <f t="shared" si="2"/>
        <v>430</v>
      </c>
      <c r="G17" s="71">
        <v>170.0</v>
      </c>
      <c r="H17" s="71">
        <v>75.0</v>
      </c>
      <c r="I17" s="71">
        <v>185.0</v>
      </c>
      <c r="J17" s="29">
        <f> VLOOKUP(D17,cof!A$1:B$365,2)</f>
        <v>0.7004</v>
      </c>
      <c r="K17" s="39">
        <f t="shared" si="3"/>
        <v>301.172</v>
      </c>
      <c r="L17" s="40"/>
      <c r="M17" s="25">
        <f>VLOOKUP(L17,cof!$H$5:$I$15,2)</f>
        <v>0</v>
      </c>
      <c r="N17" s="39">
        <f t="shared" si="4"/>
        <v>119.068</v>
      </c>
      <c r="O17" s="73"/>
      <c r="P17" s="25">
        <f>VLOOKUP(O17,cof!E$5:F$15,2)</f>
        <v>0</v>
      </c>
      <c r="Q17" s="39">
        <f t="shared" si="5"/>
        <v>52.53</v>
      </c>
      <c r="R17" s="40"/>
      <c r="S17" s="25">
        <f>VLOOKUP(R17,cof!$E$5:$F$15,2)</f>
        <v>0</v>
      </c>
      <c r="T17" s="39">
        <f t="shared" si="6"/>
        <v>129.574</v>
      </c>
      <c r="U17" s="39"/>
      <c r="V17" s="25">
        <f>VLOOKUP(U17,cof!$E$5:$F$15,2)</f>
        <v>0</v>
      </c>
      <c r="W17" s="41">
        <v>10.0</v>
      </c>
      <c r="X17" s="2"/>
      <c r="Y17" s="2"/>
      <c r="Z17" s="2"/>
    </row>
    <row r="18" ht="15.0" customHeight="1">
      <c r="A18" s="77">
        <v>413.0</v>
      </c>
      <c r="B18" s="78" t="s">
        <v>175</v>
      </c>
      <c r="C18" s="106" t="s">
        <v>118</v>
      </c>
      <c r="D18" s="79">
        <v>154.4</v>
      </c>
      <c r="E18" s="37">
        <f t="shared" si="1"/>
        <v>0</v>
      </c>
      <c r="F18" s="37">
        <f t="shared" si="2"/>
        <v>395</v>
      </c>
      <c r="G18" s="71">
        <v>125.0</v>
      </c>
      <c r="H18" s="71">
        <v>70.0</v>
      </c>
      <c r="I18" s="71">
        <v>200.0</v>
      </c>
      <c r="J18" s="29">
        <f> VLOOKUP(D18,cof!A$1:B$365,2)</f>
        <v>0.7044</v>
      </c>
      <c r="K18" s="39">
        <f t="shared" si="3"/>
        <v>278.238</v>
      </c>
      <c r="L18" s="39"/>
      <c r="M18" s="25">
        <f>VLOOKUP(L18,cof!$H$5:$I$15,2)</f>
        <v>0</v>
      </c>
      <c r="N18" s="39">
        <f t="shared" si="4"/>
        <v>88.05</v>
      </c>
      <c r="O18" s="73"/>
      <c r="P18" s="25">
        <f>VLOOKUP(O18,cof!E$5:F$15,2)</f>
        <v>0</v>
      </c>
      <c r="Q18" s="39">
        <f t="shared" si="5"/>
        <v>49.308</v>
      </c>
      <c r="R18" s="39"/>
      <c r="S18" s="25">
        <f>VLOOKUP(R18,cof!$E$5:$F$15,2)</f>
        <v>0</v>
      </c>
      <c r="T18" s="39">
        <f t="shared" si="6"/>
        <v>140.88</v>
      </c>
      <c r="U18" s="39"/>
      <c r="V18" s="25">
        <f>VLOOKUP(U18,cof!$E$5:$F$15,2)</f>
        <v>0</v>
      </c>
      <c r="W18" s="41">
        <v>13.0</v>
      </c>
      <c r="X18" s="2"/>
      <c r="Y18" s="2"/>
      <c r="Z18" s="2"/>
    </row>
    <row r="19" ht="15.0" customHeight="1">
      <c r="A19" s="73">
        <v>408.0</v>
      </c>
      <c r="B19" s="74" t="s">
        <v>176</v>
      </c>
      <c r="C19" s="100" t="s">
        <v>59</v>
      </c>
      <c r="D19" s="75">
        <v>168.8</v>
      </c>
      <c r="E19" s="37">
        <f t="shared" si="1"/>
        <v>0</v>
      </c>
      <c r="F19" s="37">
        <f t="shared" si="2"/>
        <v>215</v>
      </c>
      <c r="G19" s="69">
        <v>215.0</v>
      </c>
      <c r="H19" s="76">
        <v>0.0</v>
      </c>
      <c r="I19" s="76">
        <v>0.0</v>
      </c>
      <c r="J19" s="29">
        <f> VLOOKUP(D19,cof!A$1:B$365,2)</f>
        <v>0.6563</v>
      </c>
      <c r="K19" s="39">
        <f t="shared" si="3"/>
        <v>141.1045</v>
      </c>
      <c r="L19" s="40"/>
      <c r="M19" s="25">
        <f>VLOOKUP(L19,cof!$H$5:$I$15,2)</f>
        <v>0</v>
      </c>
      <c r="N19" s="39">
        <f t="shared" si="4"/>
        <v>141.1045</v>
      </c>
      <c r="O19" s="73"/>
      <c r="P19" s="25">
        <f>VLOOKUP(O19,cof!E$5:F$15,2)</f>
        <v>0</v>
      </c>
      <c r="Q19" s="39">
        <f t="shared" si="5"/>
        <v>0</v>
      </c>
      <c r="R19" s="40"/>
      <c r="S19" s="25">
        <f>VLOOKUP(R19,cof!$E$5:$F$15,2)</f>
        <v>0</v>
      </c>
      <c r="T19" s="39">
        <f t="shared" si="6"/>
        <v>0</v>
      </c>
      <c r="U19" s="39"/>
      <c r="V19" s="25">
        <f>VLOOKUP(U19,cof!$E$5:$F$15,2)</f>
        <v>0</v>
      </c>
      <c r="W19" s="41">
        <v>8.0</v>
      </c>
      <c r="X19" s="2"/>
      <c r="Y19" s="2"/>
      <c r="Z19" s="2"/>
    </row>
    <row r="20" ht="15.0" customHeight="1">
      <c r="A20" s="107"/>
      <c r="B20" s="108"/>
      <c r="C20" s="108"/>
      <c r="D20" s="109"/>
      <c r="E20" s="37">
        <f t="shared" si="1"/>
        <v>0</v>
      </c>
      <c r="F20" s="37">
        <f t="shared" si="2"/>
        <v>0</v>
      </c>
      <c r="G20" s="110"/>
      <c r="H20" s="111"/>
      <c r="I20" s="110"/>
      <c r="J20" s="29">
        <f> VLOOKUP(D20,cof!A$1:B$365,2)</f>
        <v>0</v>
      </c>
      <c r="K20" s="39">
        <f t="shared" si="3"/>
        <v>0</v>
      </c>
      <c r="L20" s="39"/>
      <c r="M20" s="25">
        <f>VLOOKUP(L20,cof!$H$5:$I$15,2)</f>
        <v>0</v>
      </c>
      <c r="N20" s="39">
        <f t="shared" si="4"/>
        <v>0</v>
      </c>
      <c r="O20" s="39"/>
      <c r="P20" s="25">
        <f>VLOOKUP(O20,cof!E$5:F$15,2)</f>
        <v>0</v>
      </c>
      <c r="Q20" s="39">
        <f t="shared" si="5"/>
        <v>0</v>
      </c>
      <c r="R20" s="39"/>
      <c r="S20" s="25">
        <f>VLOOKUP(R20,cof!$E$5:$F$15,2)</f>
        <v>0</v>
      </c>
      <c r="T20" s="39">
        <f t="shared" si="6"/>
        <v>0</v>
      </c>
      <c r="U20" s="40"/>
      <c r="V20" s="25">
        <f>VLOOKUP(U20,cof!$E$5:$F$15,2)</f>
        <v>0</v>
      </c>
      <c r="W20" s="41">
        <v>18.0</v>
      </c>
      <c r="X20" s="2"/>
      <c r="Y20" s="2"/>
      <c r="Z20" s="2"/>
    </row>
    <row r="21" ht="15.0" customHeight="1">
      <c r="A21" s="112"/>
      <c r="B21" s="113"/>
      <c r="C21" s="113"/>
      <c r="D21" s="114"/>
      <c r="E21" s="37">
        <f t="shared" si="1"/>
        <v>0</v>
      </c>
      <c r="F21" s="37">
        <f t="shared" si="2"/>
        <v>0</v>
      </c>
      <c r="G21" s="115"/>
      <c r="H21" s="69"/>
      <c r="I21" s="116"/>
      <c r="J21" s="29">
        <f> VLOOKUP(D21,cof!A$1:B$365,2)</f>
        <v>0</v>
      </c>
      <c r="K21" s="39">
        <f t="shared" si="3"/>
        <v>0</v>
      </c>
      <c r="L21" s="40"/>
      <c r="M21" s="25">
        <f>VLOOKUP(L21,cof!$H$5:$I$15,2)</f>
        <v>0</v>
      </c>
      <c r="N21" s="39">
        <f t="shared" si="4"/>
        <v>0</v>
      </c>
      <c r="O21" s="39"/>
      <c r="P21" s="25">
        <f>VLOOKUP(O21,cof!E$5:F$15,2)</f>
        <v>0</v>
      </c>
      <c r="Q21" s="39">
        <f t="shared" si="5"/>
        <v>0</v>
      </c>
      <c r="R21" s="39"/>
      <c r="S21" s="25">
        <f>VLOOKUP(R21,cof!$E$5:$F$15,2)</f>
        <v>0</v>
      </c>
      <c r="T21" s="39">
        <f t="shared" si="6"/>
        <v>0</v>
      </c>
      <c r="U21" s="39"/>
      <c r="V21" s="25">
        <f>VLOOKUP(U21,cof!$E$5:$F$15,2)</f>
        <v>0</v>
      </c>
      <c r="W21" s="41">
        <v>19.0</v>
      </c>
      <c r="X21" s="2"/>
      <c r="Y21" s="2"/>
      <c r="Z21" s="2"/>
    </row>
    <row r="22" ht="15.0" customHeight="1">
      <c r="A22" s="107"/>
      <c r="B22" s="108"/>
      <c r="C22" s="108"/>
      <c r="D22" s="109"/>
      <c r="E22" s="37">
        <f t="shared" si="1"/>
        <v>0</v>
      </c>
      <c r="F22" s="37">
        <f t="shared" si="2"/>
        <v>0</v>
      </c>
      <c r="G22" s="110"/>
      <c r="H22" s="71"/>
      <c r="I22" s="110"/>
      <c r="J22" s="29">
        <f> VLOOKUP(D22,cof!A$1:B$365,2)</f>
        <v>0</v>
      </c>
      <c r="K22" s="39">
        <f t="shared" si="3"/>
        <v>0</v>
      </c>
      <c r="L22" s="39"/>
      <c r="M22" s="25">
        <f>VLOOKUP(L22,cof!$H$5:$I$15,2)</f>
        <v>0</v>
      </c>
      <c r="N22" s="39">
        <f t="shared" si="4"/>
        <v>0</v>
      </c>
      <c r="O22" s="39"/>
      <c r="P22" s="25">
        <f>VLOOKUP(O22,cof!E$5:F$15,2)</f>
        <v>0</v>
      </c>
      <c r="Q22" s="39">
        <f t="shared" si="5"/>
        <v>0</v>
      </c>
      <c r="R22" s="39"/>
      <c r="S22" s="25">
        <f>VLOOKUP(R22,cof!$E$5:$F$15,2)</f>
        <v>0</v>
      </c>
      <c r="T22" s="39">
        <f t="shared" si="6"/>
        <v>0</v>
      </c>
      <c r="U22" s="39"/>
      <c r="V22" s="25">
        <f>VLOOKUP(U22,cof!$E$5:$F$15,2)</f>
        <v>0</v>
      </c>
      <c r="W22" s="41">
        <v>20.0</v>
      </c>
      <c r="X22" s="2"/>
      <c r="Y22" s="2"/>
      <c r="Z22" s="2"/>
    </row>
    <row r="23" ht="15.0" customHeight="1">
      <c r="A23" s="112"/>
      <c r="B23" s="113"/>
      <c r="C23" s="113"/>
      <c r="D23" s="114"/>
      <c r="E23" s="37">
        <f t="shared" si="1"/>
        <v>0</v>
      </c>
      <c r="F23" s="37">
        <f t="shared" si="2"/>
        <v>0</v>
      </c>
      <c r="G23" s="115"/>
      <c r="H23" s="69"/>
      <c r="I23" s="76"/>
      <c r="J23" s="29">
        <f> VLOOKUP(D23,cof!A$1:B$365,2)</f>
        <v>0</v>
      </c>
      <c r="K23" s="39">
        <f t="shared" si="3"/>
        <v>0</v>
      </c>
      <c r="L23" s="40"/>
      <c r="M23" s="25">
        <f>VLOOKUP(L23,cof!$H$5:$I$15,2)</f>
        <v>0</v>
      </c>
      <c r="N23" s="39">
        <f t="shared" si="4"/>
        <v>0</v>
      </c>
      <c r="O23" s="39"/>
      <c r="P23" s="25">
        <f>VLOOKUP(O23,cof!E$5:F$15,2)</f>
        <v>0</v>
      </c>
      <c r="Q23" s="39">
        <f t="shared" si="5"/>
        <v>0</v>
      </c>
      <c r="R23" s="39"/>
      <c r="S23" s="25">
        <f>VLOOKUP(R23,cof!$E$5:$F$15,2)</f>
        <v>0</v>
      </c>
      <c r="T23" s="39">
        <f t="shared" si="6"/>
        <v>0</v>
      </c>
      <c r="U23" s="39"/>
      <c r="V23" s="25">
        <f>VLOOKUP(U23,cof!$E$5:$F$15,2)</f>
        <v>0</v>
      </c>
      <c r="W23" s="41">
        <v>21.0</v>
      </c>
      <c r="X23" s="2"/>
      <c r="Y23" s="2"/>
      <c r="Z23" s="2"/>
    </row>
    <row r="24" ht="15.0" customHeight="1">
      <c r="A24" s="112"/>
      <c r="B24" s="113"/>
      <c r="C24" s="113"/>
      <c r="D24" s="114"/>
      <c r="E24" s="37">
        <f t="shared" si="1"/>
        <v>0</v>
      </c>
      <c r="F24" s="37">
        <f t="shared" si="2"/>
        <v>0</v>
      </c>
      <c r="G24" s="117"/>
      <c r="H24" s="69"/>
      <c r="I24" s="117"/>
      <c r="J24" s="29">
        <f> VLOOKUP(D24,cof!A$1:B$365,2)</f>
        <v>0</v>
      </c>
      <c r="K24" s="39">
        <f t="shared" si="3"/>
        <v>0</v>
      </c>
      <c r="L24" s="39"/>
      <c r="M24" s="25">
        <f>VLOOKUP(L24,cof!$H$5:$I$15,2)</f>
        <v>0</v>
      </c>
      <c r="N24" s="39">
        <f t="shared" si="4"/>
        <v>0</v>
      </c>
      <c r="O24" s="39"/>
      <c r="P24" s="25">
        <f>VLOOKUP(O24,cof!E$5:F$15,2)</f>
        <v>0</v>
      </c>
      <c r="Q24" s="39">
        <f t="shared" si="5"/>
        <v>0</v>
      </c>
      <c r="R24" s="39"/>
      <c r="S24" s="25">
        <f>VLOOKUP(R24,cof!$E$5:$F$15,2)</f>
        <v>0</v>
      </c>
      <c r="T24" s="39">
        <f t="shared" si="6"/>
        <v>0</v>
      </c>
      <c r="U24" s="39"/>
      <c r="V24" s="25">
        <f>VLOOKUP(U24,cof!$E$5:$F$15,2)</f>
        <v>0</v>
      </c>
      <c r="W24" s="41">
        <v>22.0</v>
      </c>
      <c r="X24" s="2"/>
      <c r="Y24" s="2"/>
      <c r="Z24" s="2"/>
    </row>
    <row r="25" ht="15.0" customHeight="1">
      <c r="A25" s="112"/>
      <c r="B25" s="113"/>
      <c r="C25" s="113"/>
      <c r="D25" s="114"/>
      <c r="E25" s="37">
        <f t="shared" si="1"/>
        <v>0</v>
      </c>
      <c r="F25" s="37">
        <f t="shared" si="2"/>
        <v>0</v>
      </c>
      <c r="G25" s="117"/>
      <c r="H25" s="116"/>
      <c r="I25" s="116"/>
      <c r="J25" s="29">
        <f> VLOOKUP(D25,cof!A$1:B$365,2)</f>
        <v>0</v>
      </c>
      <c r="K25" s="39">
        <f t="shared" si="3"/>
        <v>0</v>
      </c>
      <c r="L25" s="40"/>
      <c r="M25" s="25">
        <f>VLOOKUP(L25,cof!$H$5:$I$15,2)</f>
        <v>0</v>
      </c>
      <c r="N25" s="39">
        <f t="shared" si="4"/>
        <v>0</v>
      </c>
      <c r="O25" s="39"/>
      <c r="P25" s="25">
        <f>VLOOKUP(O25,cof!E$5:F$15,2)</f>
        <v>0</v>
      </c>
      <c r="Q25" s="39">
        <f t="shared" si="5"/>
        <v>0</v>
      </c>
      <c r="R25" s="40"/>
      <c r="S25" s="25">
        <f>VLOOKUP(R25,cof!$E$5:$F$15,2)</f>
        <v>0</v>
      </c>
      <c r="T25" s="39">
        <f t="shared" si="6"/>
        <v>0</v>
      </c>
      <c r="U25" s="39"/>
      <c r="V25" s="25">
        <f>VLOOKUP(U25,cof!$E$5:$F$15,2)</f>
        <v>0</v>
      </c>
      <c r="W25" s="41">
        <v>23.0</v>
      </c>
      <c r="X25" s="2"/>
      <c r="Y25" s="2"/>
      <c r="Z25" s="2"/>
    </row>
    <row r="26" ht="15.0" customHeight="1">
      <c r="A26" s="112"/>
      <c r="B26" s="113"/>
      <c r="C26" s="113"/>
      <c r="D26" s="114"/>
      <c r="E26" s="37">
        <f t="shared" si="1"/>
        <v>0</v>
      </c>
      <c r="F26" s="37">
        <f t="shared" si="2"/>
        <v>0</v>
      </c>
      <c r="G26" s="115"/>
      <c r="H26" s="69"/>
      <c r="I26" s="116"/>
      <c r="J26" s="29">
        <f> VLOOKUP(D26,cof!A$1:B$365,2)</f>
        <v>0</v>
      </c>
      <c r="K26" s="39">
        <f t="shared" si="3"/>
        <v>0</v>
      </c>
      <c r="L26" s="40"/>
      <c r="M26" s="25">
        <f>VLOOKUP(L26,cof!$H$5:$I$15,2)</f>
        <v>0</v>
      </c>
      <c r="N26" s="39">
        <f t="shared" si="4"/>
        <v>0</v>
      </c>
      <c r="O26" s="39"/>
      <c r="P26" s="25">
        <f>VLOOKUP(O26,cof!E$5:F$15,2)</f>
        <v>0</v>
      </c>
      <c r="Q26" s="39">
        <f t="shared" si="5"/>
        <v>0</v>
      </c>
      <c r="R26" s="39"/>
      <c r="S26" s="25">
        <f>VLOOKUP(R26,cof!$E$5:$F$15,2)</f>
        <v>0</v>
      </c>
      <c r="T26" s="39">
        <f t="shared" si="6"/>
        <v>0</v>
      </c>
      <c r="U26" s="39"/>
      <c r="V26" s="25">
        <f>VLOOKUP(U26,cof!$E$5:$F$15,2)</f>
        <v>0</v>
      </c>
      <c r="W26" s="41">
        <v>24.0</v>
      </c>
      <c r="X26" s="2"/>
      <c r="Y26" s="2"/>
      <c r="Z26" s="2"/>
    </row>
    <row r="27" ht="15.0" customHeight="1">
      <c r="A27" s="107"/>
      <c r="B27" s="108"/>
      <c r="C27" s="108"/>
      <c r="D27" s="109"/>
      <c r="E27" s="37">
        <f t="shared" si="1"/>
        <v>0</v>
      </c>
      <c r="F27" s="37">
        <f t="shared" si="2"/>
        <v>0</v>
      </c>
      <c r="G27" s="110"/>
      <c r="H27" s="71"/>
      <c r="I27" s="110"/>
      <c r="J27" s="29">
        <f> VLOOKUP(D27,cof!A$1:B$365,2)</f>
        <v>0</v>
      </c>
      <c r="K27" s="39">
        <f t="shared" si="3"/>
        <v>0</v>
      </c>
      <c r="L27" s="39"/>
      <c r="M27" s="25">
        <f>VLOOKUP(L27,cof!$H$5:$I$15,2)</f>
        <v>0</v>
      </c>
      <c r="N27" s="39">
        <f t="shared" si="4"/>
        <v>0</v>
      </c>
      <c r="O27" s="39"/>
      <c r="P27" s="25">
        <f>VLOOKUP(O27,cof!E$5:F$15,2)</f>
        <v>0</v>
      </c>
      <c r="Q27" s="39">
        <f t="shared" si="5"/>
        <v>0</v>
      </c>
      <c r="R27" s="39"/>
      <c r="S27" s="25">
        <f>VLOOKUP(R27,cof!$E$5:$F$15,2)</f>
        <v>0</v>
      </c>
      <c r="T27" s="39">
        <f t="shared" si="6"/>
        <v>0</v>
      </c>
      <c r="U27" s="39"/>
      <c r="V27" s="25">
        <f>VLOOKUP(U27,cof!$E$5:$F$15,2)</f>
        <v>0</v>
      </c>
      <c r="W27" s="41">
        <v>25.0</v>
      </c>
      <c r="X27" s="2"/>
      <c r="Y27" s="2"/>
      <c r="Z27" s="2"/>
    </row>
    <row r="28" ht="15.0" customHeight="1">
      <c r="A28" s="107"/>
      <c r="B28" s="108"/>
      <c r="C28" s="108"/>
      <c r="D28" s="109"/>
      <c r="E28" s="37">
        <f t="shared" si="1"/>
        <v>0</v>
      </c>
      <c r="F28" s="37">
        <f t="shared" si="2"/>
        <v>0</v>
      </c>
      <c r="G28" s="117"/>
      <c r="H28" s="71"/>
      <c r="I28" s="76"/>
      <c r="J28" s="29">
        <f> VLOOKUP(D28,cof!A$1:B$365,2)</f>
        <v>0</v>
      </c>
      <c r="K28" s="39">
        <f t="shared" si="3"/>
        <v>0</v>
      </c>
      <c r="L28" s="39"/>
      <c r="M28" s="25">
        <f>VLOOKUP(L28,cof!$H$5:$I$15,2)</f>
        <v>0</v>
      </c>
      <c r="N28" s="39">
        <f t="shared" si="4"/>
        <v>0</v>
      </c>
      <c r="O28" s="39"/>
      <c r="P28" s="25">
        <f>VLOOKUP(O28,cof!E$5:F$15,2)</f>
        <v>0</v>
      </c>
      <c r="Q28" s="39">
        <f t="shared" si="5"/>
        <v>0</v>
      </c>
      <c r="R28" s="39"/>
      <c r="S28" s="25">
        <f>VLOOKUP(R28,cof!$E$5:$F$15,2)</f>
        <v>0</v>
      </c>
      <c r="T28" s="39">
        <f t="shared" si="6"/>
        <v>0</v>
      </c>
      <c r="U28" s="39"/>
      <c r="V28" s="25">
        <f>VLOOKUP(U28,cof!$E$5:$F$15,2)</f>
        <v>0</v>
      </c>
      <c r="W28" s="41">
        <v>26.0</v>
      </c>
      <c r="X28" s="2"/>
      <c r="Y28" s="2"/>
      <c r="Z28" s="2"/>
    </row>
    <row r="29" ht="15.0" customHeight="1">
      <c r="A29" s="46"/>
      <c r="B29" s="47"/>
      <c r="C29" s="46"/>
      <c r="D29" s="48"/>
      <c r="E29" s="37">
        <f t="shared" si="1"/>
        <v>0</v>
      </c>
      <c r="F29" s="37">
        <f t="shared" si="2"/>
        <v>0</v>
      </c>
      <c r="G29" s="49"/>
      <c r="H29" s="37"/>
      <c r="I29" s="56"/>
      <c r="J29" s="29">
        <f> VLOOKUP(D29,cof!A$1:B$365,2)</f>
        <v>0</v>
      </c>
      <c r="K29" s="39">
        <f t="shared" si="3"/>
        <v>0</v>
      </c>
      <c r="L29" s="39"/>
      <c r="M29" s="25">
        <f>VLOOKUP(L29,cof!$H$5:$I$15,2)</f>
        <v>0</v>
      </c>
      <c r="N29" s="39">
        <f t="shared" si="4"/>
        <v>0</v>
      </c>
      <c r="O29" s="39"/>
      <c r="P29" s="25">
        <f>VLOOKUP(O29,cof!E$5:F$15,2)</f>
        <v>0</v>
      </c>
      <c r="Q29" s="39">
        <f t="shared" si="5"/>
        <v>0</v>
      </c>
      <c r="R29" s="39"/>
      <c r="S29" s="25">
        <f>VLOOKUP(R29,cof!$E$5:$F$15,2)</f>
        <v>0</v>
      </c>
      <c r="T29" s="39">
        <f t="shared" si="6"/>
        <v>0</v>
      </c>
      <c r="U29" s="39"/>
      <c r="V29" s="25">
        <f>VLOOKUP(U29,cof!$E$5:$F$15,2)</f>
        <v>0</v>
      </c>
      <c r="W29" s="41">
        <v>15.0</v>
      </c>
      <c r="X29" s="2"/>
      <c r="Y29" s="2"/>
      <c r="Z29" s="2"/>
    </row>
    <row r="30" ht="15.0" customHeight="1">
      <c r="A30" s="39"/>
      <c r="B30" s="81"/>
      <c r="C30" s="39"/>
      <c r="D30" s="56"/>
      <c r="E30" s="37">
        <f t="shared" si="1"/>
        <v>0</v>
      </c>
      <c r="F30" s="56">
        <f t="shared" si="2"/>
        <v>0</v>
      </c>
      <c r="G30" s="56"/>
      <c r="H30" s="37"/>
      <c r="I30" s="56"/>
      <c r="J30" s="29">
        <f> VLOOKUP(D30,cof!A$1:B$365,2)</f>
        <v>0</v>
      </c>
      <c r="K30" s="39">
        <f t="shared" si="3"/>
        <v>0</v>
      </c>
      <c r="L30" s="39"/>
      <c r="M30" s="25">
        <f>VLOOKUP(L30,cof!$H$5:$I$15,2)</f>
        <v>0</v>
      </c>
      <c r="N30" s="39">
        <f t="shared" si="4"/>
        <v>0</v>
      </c>
      <c r="O30" s="39"/>
      <c r="P30" s="25">
        <f>VLOOKUP(O30,cof!E$5:F$15,2)</f>
        <v>0</v>
      </c>
      <c r="Q30" s="39">
        <f t="shared" si="5"/>
        <v>0</v>
      </c>
      <c r="R30" s="39"/>
      <c r="S30" s="25">
        <f>VLOOKUP(R30,cof!$E$5:$F$15,2)</f>
        <v>0</v>
      </c>
      <c r="T30" s="39">
        <f t="shared" si="6"/>
        <v>0</v>
      </c>
      <c r="U30" s="39"/>
      <c r="V30" s="25">
        <f>VLOOKUP(U30,cof!$E$5:$F$15,2)</f>
        <v>0</v>
      </c>
      <c r="W30" s="41">
        <v>27.0</v>
      </c>
      <c r="X30" s="2"/>
      <c r="Y30" s="2"/>
      <c r="Z30" s="2"/>
    </row>
    <row r="31" ht="15.0" customHeight="1">
      <c r="A31" s="39"/>
      <c r="B31" s="57"/>
      <c r="C31" s="39"/>
      <c r="D31" s="56"/>
      <c r="E31" s="37">
        <f t="shared" si="1"/>
        <v>0</v>
      </c>
      <c r="F31" s="56">
        <f t="shared" si="2"/>
        <v>0</v>
      </c>
      <c r="G31" s="56"/>
      <c r="H31" s="37"/>
      <c r="I31" s="56"/>
      <c r="J31" s="29">
        <f> VLOOKUP(D31,cof!A$1:B$365,2)</f>
        <v>0</v>
      </c>
      <c r="K31" s="39">
        <f t="shared" si="3"/>
        <v>0</v>
      </c>
      <c r="L31" s="39"/>
      <c r="M31" s="25">
        <f>VLOOKUP(L31,cof!$H$5:$I$15,2)</f>
        <v>0</v>
      </c>
      <c r="N31" s="39">
        <f t="shared" si="4"/>
        <v>0</v>
      </c>
      <c r="O31" s="39"/>
      <c r="P31" s="25">
        <f>VLOOKUP(O31,cof!E$5:F$15,2)</f>
        <v>0</v>
      </c>
      <c r="Q31" s="39">
        <f t="shared" si="5"/>
        <v>0</v>
      </c>
      <c r="R31" s="39"/>
      <c r="S31" s="25">
        <f>VLOOKUP(R31,cof!$E$5:$F$15,2)</f>
        <v>0</v>
      </c>
      <c r="T31" s="39">
        <f t="shared" si="6"/>
        <v>0</v>
      </c>
      <c r="U31" s="39"/>
      <c r="V31" s="25">
        <f>VLOOKUP(U31,cof!$E$5:$F$15,2)</f>
        <v>0</v>
      </c>
      <c r="W31" s="41">
        <v>28.0</v>
      </c>
      <c r="X31" s="2"/>
      <c r="Y31" s="2"/>
      <c r="Z31" s="2"/>
    </row>
    <row r="32" ht="15.0" customHeight="1">
      <c r="A32" s="39"/>
      <c r="B32" s="57"/>
      <c r="C32" s="39"/>
      <c r="D32" s="56"/>
      <c r="E32" s="37">
        <f t="shared" si="1"/>
        <v>0</v>
      </c>
      <c r="F32" s="56">
        <f t="shared" si="2"/>
        <v>0</v>
      </c>
      <c r="G32" s="56"/>
      <c r="H32" s="37"/>
      <c r="I32" s="56"/>
      <c r="J32" s="29">
        <f> VLOOKUP(D32,cof!A$1:B$365,2)</f>
        <v>0</v>
      </c>
      <c r="K32" s="39">
        <f t="shared" si="3"/>
        <v>0</v>
      </c>
      <c r="L32" s="39"/>
      <c r="M32" s="25">
        <f>VLOOKUP(L32,cof!$H$5:$I$15,2)</f>
        <v>0</v>
      </c>
      <c r="N32" s="39">
        <f t="shared" si="4"/>
        <v>0</v>
      </c>
      <c r="O32" s="39"/>
      <c r="P32" s="25">
        <f>VLOOKUP(O32,cof!E$5:F$15,2)</f>
        <v>0</v>
      </c>
      <c r="Q32" s="39">
        <f t="shared" si="5"/>
        <v>0</v>
      </c>
      <c r="R32" s="39"/>
      <c r="S32" s="25">
        <f>VLOOKUP(R32,cof!$E$5:$F$15,2)</f>
        <v>0</v>
      </c>
      <c r="T32" s="39">
        <f t="shared" si="6"/>
        <v>0</v>
      </c>
      <c r="U32" s="39"/>
      <c r="V32" s="25">
        <f>VLOOKUP(U32,cof!$E$5:$F$15,2)</f>
        <v>0</v>
      </c>
      <c r="W32" s="41">
        <v>29.0</v>
      </c>
      <c r="X32" s="2"/>
      <c r="Y32" s="2"/>
      <c r="Z32" s="2"/>
    </row>
    <row r="33" ht="15.0" customHeight="1">
      <c r="A33" s="39"/>
      <c r="B33" s="57"/>
      <c r="C33" s="39"/>
      <c r="D33" s="56"/>
      <c r="E33" s="37">
        <f t="shared" si="1"/>
        <v>0</v>
      </c>
      <c r="F33" s="56">
        <f t="shared" si="2"/>
        <v>0</v>
      </c>
      <c r="G33" s="56"/>
      <c r="H33" s="37"/>
      <c r="I33" s="56"/>
      <c r="J33" s="29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25">
        <f>VLOOKUP(O33,cof!E$5:F$15,2)</f>
        <v>0</v>
      </c>
      <c r="Q33" s="39">
        <f t="shared" si="5"/>
        <v>0</v>
      </c>
      <c r="R33" s="39"/>
      <c r="S33" s="25">
        <f>VLOOKUP(R33,cof!$E$5:$F$15,2)</f>
        <v>0</v>
      </c>
      <c r="T33" s="39">
        <f t="shared" si="6"/>
        <v>0</v>
      </c>
      <c r="U33" s="39"/>
      <c r="V33" s="25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56">
        <f t="shared" si="2"/>
        <v>0</v>
      </c>
      <c r="G34" s="56"/>
      <c r="H34" s="37"/>
      <c r="I34" s="56"/>
      <c r="J34" s="29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25">
        <f>VLOOKUP(O34,cof!E$5:F$15,2)</f>
        <v>0</v>
      </c>
      <c r="Q34" s="39">
        <f t="shared" si="5"/>
        <v>0</v>
      </c>
      <c r="R34" s="39"/>
      <c r="S34" s="25">
        <f>VLOOKUP(R34,cof!$E$5:$F$15,2)</f>
        <v>0</v>
      </c>
      <c r="T34" s="39">
        <f t="shared" si="6"/>
        <v>0</v>
      </c>
      <c r="U34" s="39"/>
      <c r="V34" s="25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56">
        <f t="shared" si="2"/>
        <v>0</v>
      </c>
      <c r="G35" s="56"/>
      <c r="H35" s="37"/>
      <c r="I35" s="56"/>
      <c r="J35" s="29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25">
        <f>VLOOKUP(O35,cof!E$5:F$15,2)</f>
        <v>0</v>
      </c>
      <c r="Q35" s="39">
        <f t="shared" si="5"/>
        <v>0</v>
      </c>
      <c r="R35" s="39"/>
      <c r="S35" s="25">
        <f>VLOOKUP(R35,cof!$E$5:$F$15,2)</f>
        <v>0</v>
      </c>
      <c r="T35" s="39">
        <f t="shared" si="6"/>
        <v>0</v>
      </c>
      <c r="U35" s="39"/>
      <c r="V35" s="25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56">
        <f t="shared" si="2"/>
        <v>0</v>
      </c>
      <c r="G36" s="56"/>
      <c r="H36" s="37"/>
      <c r="I36" s="56"/>
      <c r="J36" s="29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25">
        <f>VLOOKUP(O36,cof!E$5:F$15,2)</f>
        <v>0</v>
      </c>
      <c r="Q36" s="39">
        <f t="shared" si="5"/>
        <v>0</v>
      </c>
      <c r="R36" s="39"/>
      <c r="S36" s="25">
        <f>VLOOKUP(R36,cof!$E$5:$F$15,2)</f>
        <v>0</v>
      </c>
      <c r="T36" s="39">
        <f t="shared" si="6"/>
        <v>0</v>
      </c>
      <c r="U36" s="39"/>
      <c r="V36" s="25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56">
        <f t="shared" si="2"/>
        <v>0</v>
      </c>
      <c r="G37" s="56"/>
      <c r="H37" s="37"/>
      <c r="I37" s="56"/>
      <c r="J37" s="29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25">
        <f>VLOOKUP(O37,cof!E$5:F$15,2)</f>
        <v>0</v>
      </c>
      <c r="Q37" s="39">
        <f t="shared" si="5"/>
        <v>0</v>
      </c>
      <c r="R37" s="39"/>
      <c r="S37" s="25">
        <f>VLOOKUP(R37,cof!$E$5:$F$15,2)</f>
        <v>0</v>
      </c>
      <c r="T37" s="39">
        <f t="shared" si="6"/>
        <v>0</v>
      </c>
      <c r="U37" s="39"/>
      <c r="V37" s="25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56">
        <f t="shared" si="2"/>
        <v>0</v>
      </c>
      <c r="G38" s="56"/>
      <c r="H38" s="37"/>
      <c r="I38" s="56"/>
      <c r="J38" s="29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25">
        <f>VLOOKUP(O38,cof!E$5:F$15,2)</f>
        <v>0</v>
      </c>
      <c r="Q38" s="39">
        <f t="shared" si="5"/>
        <v>0</v>
      </c>
      <c r="R38" s="39"/>
      <c r="S38" s="25">
        <f>VLOOKUP(R38,cof!$E$5:$F$15,2)</f>
        <v>0</v>
      </c>
      <c r="T38" s="39">
        <f t="shared" si="6"/>
        <v>0</v>
      </c>
      <c r="U38" s="39"/>
      <c r="V38" s="25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56">
        <f t="shared" si="2"/>
        <v>0</v>
      </c>
      <c r="G39" s="56"/>
      <c r="H39" s="37"/>
      <c r="I39" s="56"/>
      <c r="J39" s="29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25">
        <f>VLOOKUP(O39,cof!E$5:F$15,2)</f>
        <v>0</v>
      </c>
      <c r="Q39" s="39">
        <f t="shared" si="5"/>
        <v>0</v>
      </c>
      <c r="R39" s="39"/>
      <c r="S39" s="25">
        <f>VLOOKUP(R39,cof!$E$5:$F$15,2)</f>
        <v>0</v>
      </c>
      <c r="T39" s="39">
        <f t="shared" si="6"/>
        <v>0</v>
      </c>
      <c r="U39" s="39"/>
      <c r="V39" s="25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56">
        <f t="shared" si="2"/>
        <v>0</v>
      </c>
      <c r="G40" s="56"/>
      <c r="H40" s="37"/>
      <c r="I40" s="56"/>
      <c r="J40" s="29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25">
        <f>VLOOKUP(O40,cof!E$5:F$15,2)</f>
        <v>0</v>
      </c>
      <c r="Q40" s="39">
        <f t="shared" si="5"/>
        <v>0</v>
      </c>
      <c r="R40" s="39"/>
      <c r="S40" s="25">
        <f>VLOOKUP(R40,cof!$E$5:$F$15,2)</f>
        <v>0</v>
      </c>
      <c r="T40" s="39">
        <f t="shared" si="6"/>
        <v>0</v>
      </c>
      <c r="U40" s="39"/>
      <c r="V40" s="25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56">
        <f t="shared" si="2"/>
        <v>0</v>
      </c>
      <c r="G41" s="56"/>
      <c r="H41" s="37"/>
      <c r="I41" s="56"/>
      <c r="J41" s="29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25">
        <f>VLOOKUP(O41,cof!E$5:F$15,2)</f>
        <v>0</v>
      </c>
      <c r="Q41" s="39">
        <f t="shared" si="5"/>
        <v>0</v>
      </c>
      <c r="R41" s="39"/>
      <c r="S41" s="25">
        <f>VLOOKUP(R41,cof!$E$5:$F$15,2)</f>
        <v>0</v>
      </c>
      <c r="T41" s="39">
        <f t="shared" si="6"/>
        <v>0</v>
      </c>
      <c r="U41" s="39"/>
      <c r="V41" s="25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56">
        <f t="shared" si="2"/>
        <v>0</v>
      </c>
      <c r="G42" s="56"/>
      <c r="H42" s="37"/>
      <c r="I42" s="56"/>
      <c r="J42" s="29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25">
        <f>VLOOKUP(O42,cof!E$5:F$15,2)</f>
        <v>0</v>
      </c>
      <c r="Q42" s="39">
        <f t="shared" si="5"/>
        <v>0</v>
      </c>
      <c r="R42" s="39"/>
      <c r="S42" s="25">
        <f>VLOOKUP(R42,cof!$E$5:$F$15,2)</f>
        <v>0</v>
      </c>
      <c r="T42" s="39">
        <f t="shared" si="6"/>
        <v>0</v>
      </c>
      <c r="U42" s="39"/>
      <c r="V42" s="25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56">
        <f t="shared" si="2"/>
        <v>0</v>
      </c>
      <c r="G43" s="56"/>
      <c r="H43" s="37"/>
      <c r="I43" s="56"/>
      <c r="J43" s="29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25">
        <f>VLOOKUP(O43,cof!E$5:F$15,2)</f>
        <v>0</v>
      </c>
      <c r="Q43" s="39">
        <f t="shared" si="5"/>
        <v>0</v>
      </c>
      <c r="R43" s="39"/>
      <c r="S43" s="25">
        <f>VLOOKUP(R43,cof!$E$5:$F$15,2)</f>
        <v>0</v>
      </c>
      <c r="T43" s="39">
        <f t="shared" si="6"/>
        <v>0</v>
      </c>
      <c r="U43" s="39"/>
      <c r="V43" s="25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56">
        <f t="shared" si="2"/>
        <v>0</v>
      </c>
      <c r="G44" s="56"/>
      <c r="H44" s="37"/>
      <c r="I44" s="56"/>
      <c r="J44" s="29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25">
        <f>VLOOKUP(O44,cof!E$5:F$15,2)</f>
        <v>0</v>
      </c>
      <c r="Q44" s="39">
        <f t="shared" si="5"/>
        <v>0</v>
      </c>
      <c r="R44" s="39"/>
      <c r="S44" s="25">
        <f>VLOOKUP(R44,cof!$E$5:$F$15,2)</f>
        <v>0</v>
      </c>
      <c r="T44" s="39">
        <f t="shared" si="6"/>
        <v>0</v>
      </c>
      <c r="U44" s="39"/>
      <c r="V44" s="25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56">
        <f t="shared" si="2"/>
        <v>0</v>
      </c>
      <c r="G45" s="56"/>
      <c r="H45" s="37"/>
      <c r="I45" s="56"/>
      <c r="J45" s="29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25">
        <f>VLOOKUP(O45,cof!E$5:F$15,2)</f>
        <v>0</v>
      </c>
      <c r="Q45" s="39">
        <f t="shared" si="5"/>
        <v>0</v>
      </c>
      <c r="R45" s="39"/>
      <c r="S45" s="25">
        <f>VLOOKUP(R45,cof!$E$5:$F$15,2)</f>
        <v>0</v>
      </c>
      <c r="T45" s="39">
        <f t="shared" si="6"/>
        <v>0</v>
      </c>
      <c r="U45" s="39"/>
      <c r="V45" s="25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56">
        <f t="shared" si="2"/>
        <v>0</v>
      </c>
      <c r="G46" s="56"/>
      <c r="H46" s="37"/>
      <c r="I46" s="56"/>
      <c r="J46" s="29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25">
        <f>VLOOKUP(O46,cof!E$5:F$15,2)</f>
        <v>0</v>
      </c>
      <c r="Q46" s="39">
        <f t="shared" si="5"/>
        <v>0</v>
      </c>
      <c r="R46" s="39"/>
      <c r="S46" s="25">
        <f>VLOOKUP(R46,cof!$E$5:$F$15,2)</f>
        <v>0</v>
      </c>
      <c r="T46" s="39">
        <f t="shared" si="6"/>
        <v>0</v>
      </c>
      <c r="U46" s="39"/>
      <c r="V46" s="25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56">
        <f t="shared" si="2"/>
        <v>0</v>
      </c>
      <c r="G47" s="56"/>
      <c r="H47" s="37"/>
      <c r="I47" s="56"/>
      <c r="J47" s="29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25">
        <f>VLOOKUP(O47,cof!E$5:F$15,2)</f>
        <v>0</v>
      </c>
      <c r="Q47" s="39">
        <f t="shared" si="5"/>
        <v>0</v>
      </c>
      <c r="R47" s="39"/>
      <c r="S47" s="25">
        <f>VLOOKUP(R47,cof!$E$5:$F$15,2)</f>
        <v>0</v>
      </c>
      <c r="T47" s="39">
        <f t="shared" si="6"/>
        <v>0</v>
      </c>
      <c r="U47" s="39"/>
      <c r="V47" s="25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56">
        <f t="shared" si="2"/>
        <v>0</v>
      </c>
      <c r="G48" s="56"/>
      <c r="H48" s="37"/>
      <c r="I48" s="56"/>
      <c r="J48" s="29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25">
        <f>VLOOKUP(O48,cof!E$5:F$15,2)</f>
        <v>0</v>
      </c>
      <c r="Q48" s="39">
        <f t="shared" si="5"/>
        <v>0</v>
      </c>
      <c r="R48" s="39"/>
      <c r="S48" s="25">
        <f>VLOOKUP(R48,cof!$E$5:$F$15,2)</f>
        <v>0</v>
      </c>
      <c r="T48" s="39">
        <f t="shared" si="6"/>
        <v>0</v>
      </c>
      <c r="U48" s="39"/>
      <c r="V48" s="25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56">
        <f t="shared" si="2"/>
        <v>0</v>
      </c>
      <c r="G49" s="56"/>
      <c r="H49" s="37"/>
      <c r="I49" s="56"/>
      <c r="J49" s="29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25">
        <f>VLOOKUP(O49,cof!E$5:F$15,2)</f>
        <v>0</v>
      </c>
      <c r="Q49" s="39">
        <f t="shared" si="5"/>
        <v>0</v>
      </c>
      <c r="R49" s="39"/>
      <c r="S49" s="25">
        <f>VLOOKUP(R49,cof!$E$5:$F$15,2)</f>
        <v>0</v>
      </c>
      <c r="T49" s="39">
        <f t="shared" si="6"/>
        <v>0</v>
      </c>
      <c r="U49" s="39"/>
      <c r="V49" s="25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56">
        <f t="shared" si="2"/>
        <v>0</v>
      </c>
      <c r="G50" s="56"/>
      <c r="H50" s="37"/>
      <c r="I50" s="56"/>
      <c r="J50" s="29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25">
        <f>VLOOKUP(O50,cof!E$5:F$15,2)</f>
        <v>0</v>
      </c>
      <c r="Q50" s="39">
        <f t="shared" si="5"/>
        <v>0</v>
      </c>
      <c r="R50" s="39"/>
      <c r="S50" s="25">
        <f>VLOOKUP(R50,cof!$E$5:$F$15,2)</f>
        <v>0</v>
      </c>
      <c r="T50" s="39">
        <f t="shared" si="6"/>
        <v>0</v>
      </c>
      <c r="U50" s="39"/>
      <c r="V50" s="25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56">
        <f t="shared" si="2"/>
        <v>0</v>
      </c>
      <c r="G51" s="56"/>
      <c r="H51" s="37"/>
      <c r="I51" s="56"/>
      <c r="J51" s="29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25">
        <f>VLOOKUP(O51,cof!E$5:F$15,2)</f>
        <v>0</v>
      </c>
      <c r="Q51" s="39">
        <f t="shared" si="5"/>
        <v>0</v>
      </c>
      <c r="R51" s="39"/>
      <c r="S51" s="25">
        <f>VLOOKUP(R51,cof!$E$5:$F$15,2)</f>
        <v>0</v>
      </c>
      <c r="T51" s="39">
        <f t="shared" si="6"/>
        <v>0</v>
      </c>
      <c r="U51" s="39"/>
      <c r="V51" s="25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56">
        <f t="shared" si="2"/>
        <v>0</v>
      </c>
      <c r="G52" s="56"/>
      <c r="H52" s="37"/>
      <c r="I52" s="56"/>
      <c r="J52" s="29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25">
        <f>VLOOKUP(O52,cof!E$5:F$15,2)</f>
        <v>0</v>
      </c>
      <c r="Q52" s="39">
        <f t="shared" si="5"/>
        <v>0</v>
      </c>
      <c r="R52" s="39"/>
      <c r="S52" s="25">
        <f>VLOOKUP(R52,cof!$E$5:$F$15,2)</f>
        <v>0</v>
      </c>
      <c r="T52" s="39">
        <f t="shared" si="6"/>
        <v>0</v>
      </c>
      <c r="U52" s="39"/>
      <c r="V52" s="25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56">
        <f t="shared" si="2"/>
        <v>0</v>
      </c>
      <c r="G53" s="56"/>
      <c r="H53" s="37"/>
      <c r="I53" s="56"/>
      <c r="J53" s="29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25">
        <f>VLOOKUP(O53,cof!E$5:F$15,2)</f>
        <v>0</v>
      </c>
      <c r="Q53" s="39">
        <f t="shared" si="5"/>
        <v>0</v>
      </c>
      <c r="R53" s="39"/>
      <c r="S53" s="25">
        <f>VLOOKUP(R53,cof!$E$5:$F$15,2)</f>
        <v>0</v>
      </c>
      <c r="T53" s="39">
        <f t="shared" si="6"/>
        <v>0</v>
      </c>
      <c r="U53" s="39"/>
      <c r="V53" s="25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59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1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177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118">
        <v>501.0</v>
      </c>
      <c r="B4" s="119" t="s">
        <v>178</v>
      </c>
      <c r="C4" s="120" t="s">
        <v>87</v>
      </c>
      <c r="D4" s="121">
        <v>172.1</v>
      </c>
      <c r="E4" s="25">
        <f t="shared" ref="E4:E53" si="1">(P4+S4+V4+M4)</f>
        <v>24</v>
      </c>
      <c r="F4" s="25">
        <f t="shared" ref="F4:F53" si="2">(G4+H4+I4)</f>
        <v>645</v>
      </c>
      <c r="G4" s="122">
        <v>260.0</v>
      </c>
      <c r="H4" s="123">
        <v>115.0</v>
      </c>
      <c r="I4" s="122">
        <v>270.0</v>
      </c>
      <c r="J4" s="29">
        <f> VLOOKUP(D4,cof!A$1:B$365,2)</f>
        <v>0.6447</v>
      </c>
      <c r="K4" s="30">
        <f t="shared" ref="K4:K53" si="3">(J4*F4)</f>
        <v>415.8315</v>
      </c>
      <c r="L4" s="31">
        <v>1.0</v>
      </c>
      <c r="M4" s="25">
        <f>VLOOKUP(L4,cof!$H$5:$I$15,2)</f>
        <v>12</v>
      </c>
      <c r="N4" s="30">
        <f t="shared" ref="N4:N53" si="4">(J4*G4)</f>
        <v>167.622</v>
      </c>
      <c r="O4" s="31">
        <v>2.0</v>
      </c>
      <c r="P4" s="25">
        <f>VLOOKUP(O4,cof!E$5:F$15,2)</f>
        <v>4</v>
      </c>
      <c r="Q4" s="30">
        <f t="shared" ref="Q4:Q53" si="5">(J4*H4)</f>
        <v>74.1405</v>
      </c>
      <c r="R4" s="31">
        <v>2.0</v>
      </c>
      <c r="S4" s="25">
        <f>VLOOKUP(R4,cof!$E$5:$F$15,2)</f>
        <v>4</v>
      </c>
      <c r="T4" s="30">
        <f t="shared" ref="T4:T53" si="6">(J4*I4)</f>
        <v>174.069</v>
      </c>
      <c r="U4" s="31">
        <v>2.0</v>
      </c>
      <c r="V4" s="25">
        <f>VLOOKUP(U4,cof!$E$5:$F$15,2)</f>
        <v>4</v>
      </c>
      <c r="W4" s="32">
        <v>1.0</v>
      </c>
      <c r="X4" s="33"/>
      <c r="Y4" s="33"/>
      <c r="Z4" s="33"/>
    </row>
    <row r="5" ht="15.0" customHeight="1">
      <c r="A5" s="73">
        <v>507.0</v>
      </c>
      <c r="B5" s="74" t="s">
        <v>179</v>
      </c>
      <c r="C5" s="100" t="s">
        <v>64</v>
      </c>
      <c r="D5" s="75">
        <v>177.3</v>
      </c>
      <c r="E5" s="37">
        <f t="shared" si="1"/>
        <v>19</v>
      </c>
      <c r="F5" s="37">
        <f t="shared" si="2"/>
        <v>630</v>
      </c>
      <c r="G5" s="76">
        <v>260.0</v>
      </c>
      <c r="H5" s="69">
        <v>95.0</v>
      </c>
      <c r="I5" s="76">
        <v>275.0</v>
      </c>
      <c r="J5" s="29">
        <f> VLOOKUP(D5,cof!A$1:B$365,2)</f>
        <v>0.6313</v>
      </c>
      <c r="K5" s="39">
        <f t="shared" si="3"/>
        <v>397.719</v>
      </c>
      <c r="L5" s="40">
        <v>2.0</v>
      </c>
      <c r="M5" s="25">
        <f>VLOOKUP(L5,cof!$H$5:$I$15,2)</f>
        <v>10</v>
      </c>
      <c r="N5" s="39">
        <f t="shared" si="4"/>
        <v>164.138</v>
      </c>
      <c r="O5" s="40">
        <v>3.0</v>
      </c>
      <c r="P5" s="25">
        <f>VLOOKUP(O5,cof!E$5:F$15,2)</f>
        <v>3</v>
      </c>
      <c r="Q5" s="39">
        <f t="shared" si="5"/>
        <v>59.9735</v>
      </c>
      <c r="R5" s="40"/>
      <c r="S5" s="25">
        <f>VLOOKUP(R5,cof!$E$5:$F$15,2)</f>
        <v>0</v>
      </c>
      <c r="T5" s="39">
        <f t="shared" si="6"/>
        <v>173.6075</v>
      </c>
      <c r="U5" s="40">
        <v>1.0</v>
      </c>
      <c r="V5" s="25">
        <f>VLOOKUP(U5,cof!$E$5:$F$15,2)</f>
        <v>6</v>
      </c>
      <c r="W5" s="41">
        <v>7.0</v>
      </c>
      <c r="X5" s="33"/>
      <c r="Y5" s="33"/>
      <c r="Z5" s="33"/>
    </row>
    <row r="6" ht="15.0" customHeight="1">
      <c r="A6" s="73">
        <v>502.0</v>
      </c>
      <c r="B6" s="74" t="s">
        <v>180</v>
      </c>
      <c r="C6" s="100" t="s">
        <v>61</v>
      </c>
      <c r="D6" s="75">
        <v>172.1</v>
      </c>
      <c r="E6" s="37">
        <f t="shared" si="1"/>
        <v>15</v>
      </c>
      <c r="F6" s="37">
        <f t="shared" si="2"/>
        <v>610</v>
      </c>
      <c r="G6" s="76">
        <v>240.0</v>
      </c>
      <c r="H6" s="69">
        <v>115.0</v>
      </c>
      <c r="I6" s="69">
        <v>255.0</v>
      </c>
      <c r="J6" s="29">
        <f> VLOOKUP(D6,cof!A$1:B$365,2)</f>
        <v>0.6447</v>
      </c>
      <c r="K6" s="39">
        <f t="shared" si="3"/>
        <v>393.267</v>
      </c>
      <c r="L6" s="40">
        <v>3.0</v>
      </c>
      <c r="M6" s="25">
        <f>VLOOKUP(L6,cof!$H$5:$I$15,2)</f>
        <v>8</v>
      </c>
      <c r="N6" s="39">
        <f t="shared" si="4"/>
        <v>154.728</v>
      </c>
      <c r="O6" s="40">
        <v>5.0</v>
      </c>
      <c r="P6" s="25">
        <f>VLOOKUP(O6,cof!E$5:F$15,2)</f>
        <v>1</v>
      </c>
      <c r="Q6" s="39">
        <f t="shared" si="5"/>
        <v>74.1405</v>
      </c>
      <c r="R6" s="40">
        <v>3.0</v>
      </c>
      <c r="S6" s="25">
        <f>VLOOKUP(R6,cof!$E$5:$F$15,2)</f>
        <v>3</v>
      </c>
      <c r="T6" s="39">
        <f t="shared" si="6"/>
        <v>164.3985</v>
      </c>
      <c r="U6" s="40">
        <v>3.0</v>
      </c>
      <c r="V6" s="25">
        <f>VLOOKUP(U6,cof!$E$5:$F$15,2)</f>
        <v>3</v>
      </c>
      <c r="W6" s="41">
        <v>2.0</v>
      </c>
      <c r="X6" s="33"/>
      <c r="Y6" s="33"/>
      <c r="Z6" s="33"/>
    </row>
    <row r="7" ht="15.0" customHeight="1">
      <c r="A7" s="73">
        <v>504.0</v>
      </c>
      <c r="B7" s="74" t="s">
        <v>181</v>
      </c>
      <c r="C7" s="100" t="s">
        <v>66</v>
      </c>
      <c r="D7" s="75">
        <v>176.1</v>
      </c>
      <c r="E7" s="37">
        <f t="shared" si="1"/>
        <v>17</v>
      </c>
      <c r="F7" s="37">
        <f t="shared" si="2"/>
        <v>610</v>
      </c>
      <c r="G7" s="69">
        <v>245.0</v>
      </c>
      <c r="H7" s="69">
        <v>125.0</v>
      </c>
      <c r="I7" s="69">
        <v>240.0</v>
      </c>
      <c r="J7" s="29">
        <f> VLOOKUP(D7,cof!A$1:B$365,2)</f>
        <v>0.6339</v>
      </c>
      <c r="K7" s="39">
        <f t="shared" si="3"/>
        <v>386.679</v>
      </c>
      <c r="L7" s="40">
        <v>4.0</v>
      </c>
      <c r="M7" s="25">
        <f>VLOOKUP(L7,cof!$H$5:$I$15,2)</f>
        <v>7</v>
      </c>
      <c r="N7" s="39">
        <f t="shared" si="4"/>
        <v>155.3055</v>
      </c>
      <c r="O7" s="40">
        <v>4.0</v>
      </c>
      <c r="P7" s="25">
        <f>VLOOKUP(O7,cof!E$5:F$15,2)</f>
        <v>2</v>
      </c>
      <c r="Q7" s="39">
        <f t="shared" si="5"/>
        <v>79.2375</v>
      </c>
      <c r="R7" s="40">
        <v>1.0</v>
      </c>
      <c r="S7" s="25">
        <f>VLOOKUP(R7,cof!$E$5:$F$15,2)</f>
        <v>6</v>
      </c>
      <c r="T7" s="39">
        <f t="shared" si="6"/>
        <v>152.136</v>
      </c>
      <c r="U7" s="40">
        <v>4.0</v>
      </c>
      <c r="V7" s="25">
        <f>VLOOKUP(U7,cof!$E$5:$F$15,2)</f>
        <v>2</v>
      </c>
      <c r="W7" s="41">
        <v>4.0</v>
      </c>
      <c r="X7" s="33"/>
      <c r="Y7" s="33"/>
      <c r="Z7" s="33"/>
    </row>
    <row r="8" ht="15.0" customHeight="1">
      <c r="A8" s="73">
        <v>503.0</v>
      </c>
      <c r="B8" s="74" t="s">
        <v>182</v>
      </c>
      <c r="C8" s="100" t="s">
        <v>104</v>
      </c>
      <c r="D8" s="75">
        <v>174.4</v>
      </c>
      <c r="E8" s="37">
        <f t="shared" si="1"/>
        <v>12</v>
      </c>
      <c r="F8" s="37">
        <f t="shared" si="2"/>
        <v>590</v>
      </c>
      <c r="G8" s="80">
        <v>265.0</v>
      </c>
      <c r="H8" s="71">
        <v>95.0</v>
      </c>
      <c r="I8" s="71">
        <v>230.0</v>
      </c>
      <c r="J8" s="29">
        <f> VLOOKUP(D8,cof!A$1:B$365,2)</f>
        <v>0.6392</v>
      </c>
      <c r="K8" s="39">
        <f t="shared" si="3"/>
        <v>377.128</v>
      </c>
      <c r="L8" s="40">
        <v>5.0</v>
      </c>
      <c r="M8" s="25">
        <f>VLOOKUP(L8,cof!$H$5:$I$15,2)</f>
        <v>6</v>
      </c>
      <c r="N8" s="39">
        <f t="shared" si="4"/>
        <v>169.388</v>
      </c>
      <c r="O8" s="40">
        <v>1.0</v>
      </c>
      <c r="P8" s="25">
        <f>VLOOKUP(O8,cof!E$5:F$15,2)</f>
        <v>6</v>
      </c>
      <c r="Q8" s="39">
        <f t="shared" si="5"/>
        <v>60.724</v>
      </c>
      <c r="R8" s="39"/>
      <c r="S8" s="25">
        <f>VLOOKUP(R8,cof!$E$5:$F$15,2)</f>
        <v>0</v>
      </c>
      <c r="T8" s="39">
        <f t="shared" si="6"/>
        <v>147.016</v>
      </c>
      <c r="U8" s="40"/>
      <c r="V8" s="25">
        <f>VLOOKUP(U8,cof!$E$5:$F$15,2)</f>
        <v>0</v>
      </c>
      <c r="W8" s="41">
        <v>3.0</v>
      </c>
      <c r="X8" s="33"/>
      <c r="Y8" s="33"/>
      <c r="Z8" s="33"/>
    </row>
    <row r="9" ht="15.0" customHeight="1">
      <c r="A9" s="77">
        <v>509.0</v>
      </c>
      <c r="B9" s="78" t="s">
        <v>183</v>
      </c>
      <c r="C9" s="102" t="s">
        <v>59</v>
      </c>
      <c r="D9" s="79">
        <v>181.0</v>
      </c>
      <c r="E9" s="37">
        <f t="shared" si="1"/>
        <v>7</v>
      </c>
      <c r="F9" s="37">
        <f t="shared" si="2"/>
        <v>550</v>
      </c>
      <c r="G9" s="69">
        <v>205.0</v>
      </c>
      <c r="H9" s="69">
        <v>105.0</v>
      </c>
      <c r="I9" s="69">
        <v>240.0</v>
      </c>
      <c r="J9" s="29">
        <f> VLOOKUP(D9,cof!A$1:B$365,2)</f>
        <v>0.6214</v>
      </c>
      <c r="K9" s="39">
        <f t="shared" si="3"/>
        <v>341.77</v>
      </c>
      <c r="L9" s="40">
        <v>6.0</v>
      </c>
      <c r="M9" s="25">
        <f>VLOOKUP(L9,cof!$H$5:$I$15,2)</f>
        <v>5</v>
      </c>
      <c r="N9" s="39">
        <f t="shared" si="4"/>
        <v>127.387</v>
      </c>
      <c r="O9" s="40"/>
      <c r="P9" s="25">
        <f>VLOOKUP(O9,cof!E$5:F$15,2)</f>
        <v>0</v>
      </c>
      <c r="Q9" s="39">
        <f t="shared" si="5"/>
        <v>65.247</v>
      </c>
      <c r="R9" s="40">
        <v>5.0</v>
      </c>
      <c r="S9" s="25">
        <f>VLOOKUP(R9,cof!$E$5:$F$15,2)</f>
        <v>1</v>
      </c>
      <c r="T9" s="39">
        <f t="shared" si="6"/>
        <v>149.136</v>
      </c>
      <c r="U9" s="40">
        <v>5.0</v>
      </c>
      <c r="V9" s="25">
        <f>VLOOKUP(U9,cof!$E$5:$F$15,2)</f>
        <v>1</v>
      </c>
      <c r="W9" s="41">
        <v>9.0</v>
      </c>
      <c r="X9" s="33"/>
      <c r="Y9" s="33"/>
      <c r="Z9" s="33"/>
    </row>
    <row r="10" ht="15.0" customHeight="1">
      <c r="A10" s="73">
        <v>506.0</v>
      </c>
      <c r="B10" s="74" t="s">
        <v>184</v>
      </c>
      <c r="C10" s="103" t="s">
        <v>118</v>
      </c>
      <c r="D10" s="75">
        <v>169.8</v>
      </c>
      <c r="E10" s="37">
        <f t="shared" si="1"/>
        <v>4</v>
      </c>
      <c r="F10" s="37">
        <f t="shared" si="2"/>
        <v>505</v>
      </c>
      <c r="G10" s="69">
        <v>185.0</v>
      </c>
      <c r="H10" s="69">
        <v>90.0</v>
      </c>
      <c r="I10" s="76">
        <v>230.0</v>
      </c>
      <c r="J10" s="29">
        <f> VLOOKUP(D10,cof!A$1:B$365,2)</f>
        <v>0.6533</v>
      </c>
      <c r="K10" s="39">
        <f t="shared" si="3"/>
        <v>329.9165</v>
      </c>
      <c r="L10" s="40">
        <v>7.0</v>
      </c>
      <c r="M10" s="25">
        <f>VLOOKUP(L10,cof!$H$5:$I$15,2)</f>
        <v>4</v>
      </c>
      <c r="N10" s="39">
        <f t="shared" si="4"/>
        <v>120.8605</v>
      </c>
      <c r="O10" s="40"/>
      <c r="P10" s="25">
        <f>VLOOKUP(O10,cof!E$5:F$15,2)</f>
        <v>0</v>
      </c>
      <c r="Q10" s="39">
        <f t="shared" si="5"/>
        <v>58.797</v>
      </c>
      <c r="R10" s="39"/>
      <c r="S10" s="25">
        <f>VLOOKUP(R10,cof!$E$5:$F$15,2)</f>
        <v>0</v>
      </c>
      <c r="T10" s="39">
        <f t="shared" si="6"/>
        <v>150.259</v>
      </c>
      <c r="U10" s="40"/>
      <c r="V10" s="25">
        <f>VLOOKUP(U10,cof!$E$5:$F$15,2)</f>
        <v>0</v>
      </c>
      <c r="W10" s="41">
        <v>6.0</v>
      </c>
      <c r="X10" s="33"/>
      <c r="Y10" s="33"/>
      <c r="Z10" s="33"/>
    </row>
    <row r="11" ht="15.0" customHeight="1">
      <c r="A11" s="73">
        <v>508.0</v>
      </c>
      <c r="B11" s="74" t="s">
        <v>185</v>
      </c>
      <c r="C11" s="100" t="s">
        <v>141</v>
      </c>
      <c r="D11" s="75">
        <v>180.4</v>
      </c>
      <c r="E11" s="37">
        <f t="shared" si="1"/>
        <v>3</v>
      </c>
      <c r="F11" s="37">
        <f t="shared" si="2"/>
        <v>495</v>
      </c>
      <c r="G11" s="71">
        <v>175.0</v>
      </c>
      <c r="H11" s="71">
        <v>95.0</v>
      </c>
      <c r="I11" s="71">
        <v>225.0</v>
      </c>
      <c r="J11" s="29">
        <f> VLOOKUP(D11,cof!A$1:B$365,2)</f>
        <v>0.6238</v>
      </c>
      <c r="K11" s="39">
        <f t="shared" si="3"/>
        <v>308.781</v>
      </c>
      <c r="L11" s="40">
        <v>8.0</v>
      </c>
      <c r="M11" s="25">
        <f>VLOOKUP(L11,cof!$H$5:$I$15,2)</f>
        <v>3</v>
      </c>
      <c r="N11" s="39">
        <f t="shared" si="4"/>
        <v>109.165</v>
      </c>
      <c r="O11" s="39"/>
      <c r="P11" s="25">
        <f>VLOOKUP(O11,cof!E$5:F$15,2)</f>
        <v>0</v>
      </c>
      <c r="Q11" s="39">
        <f t="shared" si="5"/>
        <v>59.261</v>
      </c>
      <c r="R11" s="40"/>
      <c r="S11" s="25">
        <f>VLOOKUP(R11,cof!$E$5:$F$15,2)</f>
        <v>0</v>
      </c>
      <c r="T11" s="39">
        <f t="shared" si="6"/>
        <v>140.355</v>
      </c>
      <c r="U11" s="40"/>
      <c r="V11" s="25">
        <f>VLOOKUP(U11,cof!$E$5:$F$15,2)</f>
        <v>0</v>
      </c>
      <c r="W11" s="41">
        <v>8.0</v>
      </c>
      <c r="X11" s="33"/>
      <c r="Y11" s="33"/>
      <c r="Z11" s="33"/>
    </row>
    <row r="12" ht="15.0" customHeight="1">
      <c r="A12" s="73">
        <v>505.0</v>
      </c>
      <c r="B12" s="74" t="s">
        <v>186</v>
      </c>
      <c r="C12" s="103" t="s">
        <v>118</v>
      </c>
      <c r="D12" s="75">
        <v>177.0</v>
      </c>
      <c r="E12" s="37">
        <f t="shared" si="1"/>
        <v>2</v>
      </c>
      <c r="F12" s="37">
        <f t="shared" si="2"/>
        <v>470</v>
      </c>
      <c r="G12" s="69">
        <v>165.0</v>
      </c>
      <c r="H12" s="69">
        <v>95.0</v>
      </c>
      <c r="I12" s="69">
        <v>210.0</v>
      </c>
      <c r="J12" s="29">
        <f> VLOOKUP(D12,cof!A$1:B$365,2)</f>
        <v>0.6313</v>
      </c>
      <c r="K12" s="39">
        <f t="shared" si="3"/>
        <v>296.711</v>
      </c>
      <c r="L12" s="40">
        <v>9.0</v>
      </c>
      <c r="M12" s="25">
        <f>VLOOKUP(L12,cof!$H$5:$I$15,2)</f>
        <v>2</v>
      </c>
      <c r="N12" s="39">
        <f t="shared" si="4"/>
        <v>104.1645</v>
      </c>
      <c r="O12" s="40"/>
      <c r="P12" s="25">
        <f>VLOOKUP(O12,cof!E$5:F$15,2)</f>
        <v>0</v>
      </c>
      <c r="Q12" s="39">
        <f t="shared" si="5"/>
        <v>59.9735</v>
      </c>
      <c r="R12" s="40"/>
      <c r="S12" s="25">
        <f>VLOOKUP(R12,cof!$E$5:$F$15,2)</f>
        <v>0</v>
      </c>
      <c r="T12" s="39">
        <f t="shared" si="6"/>
        <v>132.573</v>
      </c>
      <c r="U12" s="39"/>
      <c r="V12" s="25">
        <f>VLOOKUP(U12,cof!$E$5:$F$15,2)</f>
        <v>0</v>
      </c>
      <c r="W12" s="41">
        <v>5.0</v>
      </c>
      <c r="X12" s="33"/>
      <c r="Y12" s="33"/>
      <c r="Z12" s="33"/>
    </row>
    <row r="13" ht="15.0" customHeight="1">
      <c r="A13" s="77">
        <v>510.0</v>
      </c>
      <c r="B13" s="78" t="s">
        <v>187</v>
      </c>
      <c r="C13" s="102" t="s">
        <v>171</v>
      </c>
      <c r="D13" s="79">
        <v>179.6</v>
      </c>
      <c r="E13" s="37">
        <f t="shared" si="1"/>
        <v>3</v>
      </c>
      <c r="F13" s="37">
        <f t="shared" si="2"/>
        <v>465</v>
      </c>
      <c r="G13" s="69">
        <v>140.0</v>
      </c>
      <c r="H13" s="69">
        <v>115.0</v>
      </c>
      <c r="I13" s="69">
        <v>210.0</v>
      </c>
      <c r="J13" s="29">
        <f> VLOOKUP(D13,cof!A$1:B$365,2)</f>
        <v>0.6262</v>
      </c>
      <c r="K13" s="39">
        <f t="shared" si="3"/>
        <v>291.183</v>
      </c>
      <c r="L13" s="40">
        <v>10.0</v>
      </c>
      <c r="M13" s="25">
        <f>VLOOKUP(L13,cof!$H$5:$I$15,2)</f>
        <v>1</v>
      </c>
      <c r="N13" s="39">
        <f t="shared" si="4"/>
        <v>87.668</v>
      </c>
      <c r="O13" s="39"/>
      <c r="P13" s="25">
        <f>VLOOKUP(O13,cof!E$5:F$15,2)</f>
        <v>0</v>
      </c>
      <c r="Q13" s="39">
        <f t="shared" si="5"/>
        <v>72.013</v>
      </c>
      <c r="R13" s="40">
        <v>4.0</v>
      </c>
      <c r="S13" s="25">
        <f>VLOOKUP(R13,cof!$E$5:$F$15,2)</f>
        <v>2</v>
      </c>
      <c r="T13" s="39">
        <f t="shared" si="6"/>
        <v>131.502</v>
      </c>
      <c r="U13" s="40"/>
      <c r="V13" s="25">
        <f>VLOOKUP(U13,cof!$E$5:$F$15,2)</f>
        <v>0</v>
      </c>
      <c r="W13" s="41">
        <v>10.0</v>
      </c>
      <c r="X13" s="33"/>
      <c r="Y13" s="33"/>
      <c r="Z13" s="33"/>
    </row>
    <row r="14" ht="15.0" customHeight="1">
      <c r="A14" s="107"/>
      <c r="B14" s="108"/>
      <c r="C14" s="108"/>
      <c r="D14" s="109"/>
      <c r="E14" s="37">
        <f t="shared" si="1"/>
        <v>0</v>
      </c>
      <c r="F14" s="37">
        <f t="shared" si="2"/>
        <v>0</v>
      </c>
      <c r="G14" s="110"/>
      <c r="H14" s="111"/>
      <c r="I14" s="111"/>
      <c r="J14" s="29">
        <f> VLOOKUP(D14,cof!A$1:B$365,2)</f>
        <v>0</v>
      </c>
      <c r="K14" s="39">
        <f t="shared" si="3"/>
        <v>0</v>
      </c>
      <c r="L14" s="40"/>
      <c r="M14" s="25">
        <f>VLOOKUP(L14,cof!$H$5:$I$15,2)</f>
        <v>0</v>
      </c>
      <c r="N14" s="39">
        <f t="shared" si="4"/>
        <v>0</v>
      </c>
      <c r="O14" s="39"/>
      <c r="P14" s="25">
        <f>VLOOKUP(O14,cof!E$5:F$15,2)</f>
        <v>0</v>
      </c>
      <c r="Q14" s="39">
        <f t="shared" si="5"/>
        <v>0</v>
      </c>
      <c r="R14" s="39"/>
      <c r="S14" s="25">
        <f>VLOOKUP(R14,cof!$E$5:$F$15,2)</f>
        <v>0</v>
      </c>
      <c r="T14" s="39">
        <f t="shared" si="6"/>
        <v>0</v>
      </c>
      <c r="U14" s="39"/>
      <c r="V14" s="25">
        <f>VLOOKUP(U14,cof!$E$5:$F$15,2)</f>
        <v>0</v>
      </c>
      <c r="W14" s="41">
        <v>11.0</v>
      </c>
      <c r="X14" s="33"/>
      <c r="Y14" s="33"/>
      <c r="Z14" s="33"/>
    </row>
    <row r="15" ht="15.0" customHeight="1">
      <c r="A15" s="86"/>
      <c r="B15" s="87"/>
      <c r="C15" s="87"/>
      <c r="D15" s="88"/>
      <c r="E15" s="37">
        <f t="shared" si="1"/>
        <v>0</v>
      </c>
      <c r="F15" s="37">
        <f t="shared" si="2"/>
        <v>0</v>
      </c>
      <c r="G15" s="124"/>
      <c r="H15" s="111"/>
      <c r="I15" s="110"/>
      <c r="J15" s="29">
        <f> VLOOKUP(D15,cof!A$1:B$365,2)</f>
        <v>0</v>
      </c>
      <c r="K15" s="39">
        <f t="shared" si="3"/>
        <v>0</v>
      </c>
      <c r="L15" s="39"/>
      <c r="M15" s="25">
        <f>VLOOKUP(L15,cof!$H$5:$I$15,2)</f>
        <v>0</v>
      </c>
      <c r="N15" s="39">
        <f t="shared" si="4"/>
        <v>0</v>
      </c>
      <c r="O15" s="39"/>
      <c r="P15" s="25">
        <f>VLOOKUP(O15,cof!E$5:F$15,2)</f>
        <v>0</v>
      </c>
      <c r="Q15" s="39">
        <f t="shared" si="5"/>
        <v>0</v>
      </c>
      <c r="R15" s="39"/>
      <c r="S15" s="25">
        <f>VLOOKUP(R15,cof!$E$5:$F$15,2)</f>
        <v>0</v>
      </c>
      <c r="T15" s="39">
        <f t="shared" si="6"/>
        <v>0</v>
      </c>
      <c r="U15" s="39"/>
      <c r="V15" s="25">
        <f>VLOOKUP(U15,cof!$E$5:$F$15,2)</f>
        <v>0</v>
      </c>
      <c r="W15" s="41">
        <v>12.0</v>
      </c>
      <c r="X15" s="33"/>
      <c r="Y15" s="33"/>
      <c r="Z15" s="33"/>
    </row>
    <row r="16" ht="15.0" customHeight="1">
      <c r="A16" s="107"/>
      <c r="B16" s="108"/>
      <c r="C16" s="108"/>
      <c r="D16" s="109"/>
      <c r="E16" s="37">
        <f t="shared" si="1"/>
        <v>0</v>
      </c>
      <c r="F16" s="37">
        <f t="shared" si="2"/>
        <v>0</v>
      </c>
      <c r="G16" s="124"/>
      <c r="H16" s="111"/>
      <c r="I16" s="110"/>
      <c r="J16" s="29">
        <f> VLOOKUP(D16,cof!A$1:B$365,2)</f>
        <v>0</v>
      </c>
      <c r="K16" s="39">
        <f t="shared" si="3"/>
        <v>0</v>
      </c>
      <c r="L16" s="39"/>
      <c r="M16" s="25">
        <f>VLOOKUP(L16,cof!$H$5:$I$15,2)</f>
        <v>0</v>
      </c>
      <c r="N16" s="39">
        <f t="shared" si="4"/>
        <v>0</v>
      </c>
      <c r="O16" s="39"/>
      <c r="P16" s="25">
        <f>VLOOKUP(O16,cof!E$5:F$15,2)</f>
        <v>0</v>
      </c>
      <c r="Q16" s="39">
        <f t="shared" si="5"/>
        <v>0</v>
      </c>
      <c r="R16" s="40"/>
      <c r="S16" s="25">
        <f>VLOOKUP(R16,cof!$E$5:$F$15,2)</f>
        <v>0</v>
      </c>
      <c r="T16" s="39">
        <f t="shared" si="6"/>
        <v>0</v>
      </c>
      <c r="U16" s="39"/>
      <c r="V16" s="25">
        <f>VLOOKUP(U16,cof!$E$5:$F$15,2)</f>
        <v>0</v>
      </c>
      <c r="W16" s="41">
        <v>13.0</v>
      </c>
      <c r="X16" s="33"/>
      <c r="Y16" s="33"/>
      <c r="Z16" s="33"/>
    </row>
    <row r="17" ht="15.0" customHeight="1">
      <c r="A17" s="107"/>
      <c r="B17" s="108"/>
      <c r="C17" s="108"/>
      <c r="D17" s="109"/>
      <c r="E17" s="37">
        <f t="shared" si="1"/>
        <v>0</v>
      </c>
      <c r="F17" s="37">
        <f t="shared" si="2"/>
        <v>0</v>
      </c>
      <c r="G17" s="115"/>
      <c r="H17" s="69"/>
      <c r="I17" s="76"/>
      <c r="J17" s="29">
        <f> VLOOKUP(D17,cof!A$1:B$365,2)</f>
        <v>0</v>
      </c>
      <c r="K17" s="39">
        <f t="shared" si="3"/>
        <v>0</v>
      </c>
      <c r="L17" s="40"/>
      <c r="M17" s="25">
        <f>VLOOKUP(L17,cof!$H$5:$I$15,2)</f>
        <v>0</v>
      </c>
      <c r="N17" s="39">
        <f t="shared" si="4"/>
        <v>0</v>
      </c>
      <c r="O17" s="39"/>
      <c r="P17" s="25">
        <f>VLOOKUP(O17,cof!E$5:F$15,2)</f>
        <v>0</v>
      </c>
      <c r="Q17" s="39">
        <f t="shared" si="5"/>
        <v>0</v>
      </c>
      <c r="R17" s="39"/>
      <c r="S17" s="25">
        <f>VLOOKUP(R17,cof!$E$5:$F$15,2)</f>
        <v>0</v>
      </c>
      <c r="T17" s="39">
        <f t="shared" si="6"/>
        <v>0</v>
      </c>
      <c r="U17" s="39"/>
      <c r="V17" s="25">
        <f>VLOOKUP(U17,cof!$E$5:$F$15,2)</f>
        <v>0</v>
      </c>
      <c r="W17" s="41">
        <v>14.0</v>
      </c>
      <c r="X17" s="2"/>
      <c r="Y17" s="2"/>
      <c r="Z17" s="2"/>
    </row>
    <row r="18" ht="15.0" customHeight="1">
      <c r="A18" s="107"/>
      <c r="B18" s="108"/>
      <c r="C18" s="108"/>
      <c r="D18" s="109"/>
      <c r="E18" s="37">
        <f t="shared" si="1"/>
        <v>0</v>
      </c>
      <c r="F18" s="37">
        <f t="shared" si="2"/>
        <v>0</v>
      </c>
      <c r="G18" s="115"/>
      <c r="H18" s="69"/>
      <c r="I18" s="76"/>
      <c r="J18" s="29">
        <f> VLOOKUP(D18,cof!A$1:B$365,2)</f>
        <v>0</v>
      </c>
      <c r="K18" s="39">
        <f t="shared" si="3"/>
        <v>0</v>
      </c>
      <c r="L18" s="40"/>
      <c r="M18" s="25">
        <f>VLOOKUP(L18,cof!$H$5:$I$15,2)</f>
        <v>0</v>
      </c>
      <c r="N18" s="39">
        <f t="shared" si="4"/>
        <v>0</v>
      </c>
      <c r="O18" s="39"/>
      <c r="P18" s="25">
        <f>VLOOKUP(O18,cof!E$5:F$15,2)</f>
        <v>0</v>
      </c>
      <c r="Q18" s="39">
        <f t="shared" si="5"/>
        <v>0</v>
      </c>
      <c r="R18" s="39"/>
      <c r="S18" s="25">
        <f>VLOOKUP(R18,cof!$E$5:$F$15,2)</f>
        <v>0</v>
      </c>
      <c r="T18" s="39">
        <f t="shared" si="6"/>
        <v>0</v>
      </c>
      <c r="U18" s="39"/>
      <c r="V18" s="25">
        <f>VLOOKUP(U18,cof!$E$5:$F$15,2)</f>
        <v>0</v>
      </c>
      <c r="W18" s="41">
        <v>16.0</v>
      </c>
      <c r="X18" s="2"/>
      <c r="Y18" s="2"/>
      <c r="Z18" s="2"/>
    </row>
    <row r="19" ht="15.0" customHeight="1">
      <c r="A19" s="112"/>
      <c r="B19" s="113"/>
      <c r="C19" s="113"/>
      <c r="D19" s="114"/>
      <c r="E19" s="37">
        <f t="shared" si="1"/>
        <v>0</v>
      </c>
      <c r="F19" s="37">
        <f t="shared" si="2"/>
        <v>0</v>
      </c>
      <c r="G19" s="115"/>
      <c r="H19" s="116"/>
      <c r="I19" s="117"/>
      <c r="J19" s="29">
        <f> VLOOKUP(D19,cof!A$1:B$365,2)</f>
        <v>0</v>
      </c>
      <c r="K19" s="39">
        <f t="shared" si="3"/>
        <v>0</v>
      </c>
      <c r="L19" s="40"/>
      <c r="M19" s="25">
        <f>VLOOKUP(L19,cof!$H$5:$I$15,2)</f>
        <v>0</v>
      </c>
      <c r="N19" s="39">
        <f t="shared" si="4"/>
        <v>0</v>
      </c>
      <c r="O19" s="39"/>
      <c r="P19" s="25">
        <f>VLOOKUP(O19,cof!E$5:F$15,2)</f>
        <v>0</v>
      </c>
      <c r="Q19" s="39">
        <f t="shared" si="5"/>
        <v>0</v>
      </c>
      <c r="R19" s="40"/>
      <c r="S19" s="25">
        <f>VLOOKUP(R19,cof!$E$5:$F$15,2)</f>
        <v>0</v>
      </c>
      <c r="T19" s="39">
        <f t="shared" si="6"/>
        <v>0</v>
      </c>
      <c r="U19" s="39"/>
      <c r="V19" s="25">
        <f>VLOOKUP(U19,cof!$E$5:$F$15,2)</f>
        <v>0</v>
      </c>
      <c r="W19" s="41">
        <v>17.0</v>
      </c>
      <c r="X19" s="2"/>
      <c r="Y19" s="2"/>
      <c r="Z19" s="2"/>
    </row>
    <row r="20" ht="15.0" customHeight="1">
      <c r="A20" s="112"/>
      <c r="B20" s="113"/>
      <c r="C20" s="113"/>
      <c r="D20" s="114"/>
      <c r="E20" s="37">
        <f t="shared" si="1"/>
        <v>0</v>
      </c>
      <c r="F20" s="37">
        <f t="shared" si="2"/>
        <v>0</v>
      </c>
      <c r="G20" s="117"/>
      <c r="H20" s="69"/>
      <c r="I20" s="117"/>
      <c r="J20" s="29">
        <f> VLOOKUP(D20,cof!A$1:B$365,2)</f>
        <v>0</v>
      </c>
      <c r="K20" s="39">
        <f t="shared" si="3"/>
        <v>0</v>
      </c>
      <c r="L20" s="40"/>
      <c r="M20" s="25">
        <f>VLOOKUP(L20,cof!$H$5:$I$15,2)</f>
        <v>0</v>
      </c>
      <c r="N20" s="39">
        <f t="shared" si="4"/>
        <v>0</v>
      </c>
      <c r="O20" s="39"/>
      <c r="P20" s="25">
        <f>VLOOKUP(O20,cof!E$5:F$15,2)</f>
        <v>0</v>
      </c>
      <c r="Q20" s="39">
        <f t="shared" si="5"/>
        <v>0</v>
      </c>
      <c r="R20" s="39"/>
      <c r="S20" s="25">
        <f>VLOOKUP(R20,cof!$E$5:$F$15,2)</f>
        <v>0</v>
      </c>
      <c r="T20" s="39">
        <f t="shared" si="6"/>
        <v>0</v>
      </c>
      <c r="U20" s="39"/>
      <c r="V20" s="25">
        <f>VLOOKUP(U20,cof!$E$5:$F$15,2)</f>
        <v>0</v>
      </c>
      <c r="W20" s="41">
        <v>18.0</v>
      </c>
      <c r="X20" s="2"/>
      <c r="Y20" s="2"/>
      <c r="Z20" s="2"/>
    </row>
    <row r="21" ht="15.0" customHeight="1">
      <c r="A21" s="112"/>
      <c r="B21" s="113"/>
      <c r="C21" s="113"/>
      <c r="D21" s="114"/>
      <c r="E21" s="37">
        <f t="shared" si="1"/>
        <v>0</v>
      </c>
      <c r="F21" s="37">
        <f t="shared" si="2"/>
        <v>0</v>
      </c>
      <c r="G21" s="115"/>
      <c r="H21" s="116"/>
      <c r="I21" s="117"/>
      <c r="J21" s="29">
        <f> VLOOKUP(D21,cof!A$1:B$365,2)</f>
        <v>0</v>
      </c>
      <c r="K21" s="39">
        <f t="shared" si="3"/>
        <v>0</v>
      </c>
      <c r="L21" s="40"/>
      <c r="M21" s="25">
        <f>VLOOKUP(L21,cof!$H$5:$I$15,2)</f>
        <v>0</v>
      </c>
      <c r="N21" s="39">
        <f t="shared" si="4"/>
        <v>0</v>
      </c>
      <c r="O21" s="39"/>
      <c r="P21" s="25">
        <f>VLOOKUP(O21,cof!E$5:F$15,2)</f>
        <v>0</v>
      </c>
      <c r="Q21" s="39">
        <f t="shared" si="5"/>
        <v>0</v>
      </c>
      <c r="R21" s="39"/>
      <c r="S21" s="25">
        <f>VLOOKUP(R21,cof!$E$5:$F$15,2)</f>
        <v>0</v>
      </c>
      <c r="T21" s="39">
        <f t="shared" si="6"/>
        <v>0</v>
      </c>
      <c r="U21" s="39"/>
      <c r="V21" s="25">
        <f>VLOOKUP(U21,cof!$E$5:$F$15,2)</f>
        <v>0</v>
      </c>
      <c r="W21" s="41">
        <v>19.0</v>
      </c>
      <c r="X21" s="2"/>
      <c r="Y21" s="2"/>
      <c r="Z21" s="2"/>
    </row>
    <row r="22" ht="15.0" customHeight="1">
      <c r="A22" s="107"/>
      <c r="B22" s="108"/>
      <c r="C22" s="108"/>
      <c r="D22" s="109"/>
      <c r="E22" s="37">
        <f t="shared" si="1"/>
        <v>0</v>
      </c>
      <c r="F22" s="37">
        <f t="shared" si="2"/>
        <v>0</v>
      </c>
      <c r="G22" s="117"/>
      <c r="H22" s="69"/>
      <c r="I22" s="76"/>
      <c r="J22" s="29">
        <f> VLOOKUP(D22,cof!A$1:B$365,2)</f>
        <v>0</v>
      </c>
      <c r="K22" s="39">
        <f t="shared" si="3"/>
        <v>0</v>
      </c>
      <c r="L22" s="39"/>
      <c r="M22" s="25">
        <f>VLOOKUP(L22,cof!$H$5:$I$15,2)</f>
        <v>0</v>
      </c>
      <c r="N22" s="39">
        <f t="shared" si="4"/>
        <v>0</v>
      </c>
      <c r="O22" s="39"/>
      <c r="P22" s="25">
        <f>VLOOKUP(O22,cof!E$5:F$15,2)</f>
        <v>0</v>
      </c>
      <c r="Q22" s="39">
        <f t="shared" si="5"/>
        <v>0</v>
      </c>
      <c r="R22" s="39"/>
      <c r="S22" s="25">
        <f>VLOOKUP(R22,cof!$E$5:$F$15,2)</f>
        <v>0</v>
      </c>
      <c r="T22" s="39">
        <f t="shared" si="6"/>
        <v>0</v>
      </c>
      <c r="U22" s="39"/>
      <c r="V22" s="25">
        <f>VLOOKUP(U22,cof!$E$5:$F$15,2)</f>
        <v>0</v>
      </c>
      <c r="W22" s="41">
        <v>20.0</v>
      </c>
      <c r="X22" s="2"/>
      <c r="Y22" s="2"/>
      <c r="Z22" s="2"/>
    </row>
    <row r="23" ht="15.0" customHeight="1">
      <c r="A23" s="112"/>
      <c r="B23" s="113"/>
      <c r="C23" s="113"/>
      <c r="D23" s="114"/>
      <c r="E23" s="37">
        <f t="shared" si="1"/>
        <v>0</v>
      </c>
      <c r="F23" s="37">
        <f t="shared" si="2"/>
        <v>0</v>
      </c>
      <c r="G23" s="124"/>
      <c r="H23" s="71"/>
      <c r="I23" s="80"/>
      <c r="J23" s="29">
        <f> VLOOKUP(D23,cof!A$1:B$365,2)</f>
        <v>0</v>
      </c>
      <c r="K23" s="39">
        <f t="shared" si="3"/>
        <v>0</v>
      </c>
      <c r="L23" s="39"/>
      <c r="M23" s="25">
        <f>VLOOKUP(L23,cof!$H$5:$I$15,2)</f>
        <v>0</v>
      </c>
      <c r="N23" s="39">
        <f t="shared" si="4"/>
        <v>0</v>
      </c>
      <c r="O23" s="39"/>
      <c r="P23" s="25">
        <f>VLOOKUP(O23,cof!E$5:F$15,2)</f>
        <v>0</v>
      </c>
      <c r="Q23" s="39">
        <f t="shared" si="5"/>
        <v>0</v>
      </c>
      <c r="R23" s="39"/>
      <c r="S23" s="25">
        <f>VLOOKUP(R23,cof!$E$5:$F$15,2)</f>
        <v>0</v>
      </c>
      <c r="T23" s="39">
        <f t="shared" si="6"/>
        <v>0</v>
      </c>
      <c r="U23" s="39"/>
      <c r="V23" s="25">
        <f>VLOOKUP(U23,cof!$E$5:$F$15,2)</f>
        <v>0</v>
      </c>
      <c r="W23" s="41">
        <v>21.0</v>
      </c>
      <c r="X23" s="2"/>
      <c r="Y23" s="2"/>
      <c r="Z23" s="2"/>
    </row>
    <row r="24" ht="15.0" customHeight="1">
      <c r="A24" s="112"/>
      <c r="B24" s="113"/>
      <c r="C24" s="113"/>
      <c r="D24" s="114"/>
      <c r="E24" s="37">
        <f t="shared" si="1"/>
        <v>0</v>
      </c>
      <c r="F24" s="37">
        <f t="shared" si="2"/>
        <v>0</v>
      </c>
      <c r="G24" s="117"/>
      <c r="H24" s="69"/>
      <c r="I24" s="117"/>
      <c r="J24" s="29">
        <f> VLOOKUP(D24,cof!A$1:B$365,2)</f>
        <v>0</v>
      </c>
      <c r="K24" s="39">
        <f t="shared" si="3"/>
        <v>0</v>
      </c>
      <c r="L24" s="40"/>
      <c r="M24" s="25">
        <f>VLOOKUP(L24,cof!$H$5:$I$15,2)</f>
        <v>0</v>
      </c>
      <c r="N24" s="39">
        <f t="shared" si="4"/>
        <v>0</v>
      </c>
      <c r="O24" s="39"/>
      <c r="P24" s="25">
        <f>VLOOKUP(O24,cof!E$5:F$15,2)</f>
        <v>0</v>
      </c>
      <c r="Q24" s="39">
        <f t="shared" si="5"/>
        <v>0</v>
      </c>
      <c r="R24" s="39"/>
      <c r="S24" s="25">
        <f>VLOOKUP(R24,cof!$E$5:$F$15,2)</f>
        <v>0</v>
      </c>
      <c r="T24" s="39">
        <f t="shared" si="6"/>
        <v>0</v>
      </c>
      <c r="U24" s="39"/>
      <c r="V24" s="25">
        <f>VLOOKUP(U24,cof!$E$5:$F$15,2)</f>
        <v>0</v>
      </c>
      <c r="W24" s="41">
        <v>22.0</v>
      </c>
      <c r="X24" s="2"/>
      <c r="Y24" s="2"/>
      <c r="Z24" s="2"/>
    </row>
    <row r="25" ht="15.0" customHeight="1">
      <c r="A25" s="112"/>
      <c r="B25" s="113"/>
      <c r="C25" s="113"/>
      <c r="D25" s="114"/>
      <c r="E25" s="37">
        <f t="shared" si="1"/>
        <v>0</v>
      </c>
      <c r="F25" s="37">
        <f t="shared" si="2"/>
        <v>0</v>
      </c>
      <c r="G25" s="110"/>
      <c r="H25" s="111"/>
      <c r="I25" s="80"/>
      <c r="J25" s="29">
        <f> VLOOKUP(D25,cof!A$1:B$365,2)</f>
        <v>0</v>
      </c>
      <c r="K25" s="39">
        <f t="shared" si="3"/>
        <v>0</v>
      </c>
      <c r="L25" s="39"/>
      <c r="M25" s="25">
        <f>VLOOKUP(L25,cof!$H$5:$I$15,2)</f>
        <v>0</v>
      </c>
      <c r="N25" s="39">
        <f t="shared" si="4"/>
        <v>0</v>
      </c>
      <c r="O25" s="39"/>
      <c r="P25" s="25">
        <f>VLOOKUP(O25,cof!E$5:F$15,2)</f>
        <v>0</v>
      </c>
      <c r="Q25" s="39">
        <f t="shared" si="5"/>
        <v>0</v>
      </c>
      <c r="R25" s="39"/>
      <c r="S25" s="25">
        <f>VLOOKUP(R25,cof!$E$5:$F$15,2)</f>
        <v>0</v>
      </c>
      <c r="T25" s="39">
        <f t="shared" si="6"/>
        <v>0</v>
      </c>
      <c r="U25" s="39"/>
      <c r="V25" s="25">
        <f>VLOOKUP(U25,cof!$E$5:$F$15,2)</f>
        <v>0</v>
      </c>
      <c r="W25" s="41">
        <v>23.0</v>
      </c>
      <c r="X25" s="2"/>
      <c r="Y25" s="2"/>
      <c r="Z25" s="2"/>
    </row>
    <row r="26" ht="15.0" customHeight="1">
      <c r="A26" s="107"/>
      <c r="B26" s="108"/>
      <c r="C26" s="108"/>
      <c r="D26" s="109"/>
      <c r="E26" s="37">
        <f t="shared" si="1"/>
        <v>0</v>
      </c>
      <c r="F26" s="37">
        <f t="shared" si="2"/>
        <v>0</v>
      </c>
      <c r="G26" s="49"/>
      <c r="H26" s="49"/>
      <c r="I26" s="49"/>
      <c r="J26" s="29">
        <f> VLOOKUP(D26,cof!A$1:B$365,2)</f>
        <v>0</v>
      </c>
      <c r="K26" s="39">
        <f t="shared" si="3"/>
        <v>0</v>
      </c>
      <c r="L26" s="39"/>
      <c r="M26" s="25">
        <f>VLOOKUP(L26,cof!$H$5:$I$15,2)</f>
        <v>0</v>
      </c>
      <c r="N26" s="39">
        <f t="shared" si="4"/>
        <v>0</v>
      </c>
      <c r="O26" s="39"/>
      <c r="P26" s="25">
        <f>VLOOKUP(O26,cof!E$5:F$15,2)</f>
        <v>0</v>
      </c>
      <c r="Q26" s="39">
        <f t="shared" si="5"/>
        <v>0</v>
      </c>
      <c r="R26" s="39"/>
      <c r="S26" s="25">
        <f>VLOOKUP(R26,cof!$E$5:$F$15,2)</f>
        <v>0</v>
      </c>
      <c r="T26" s="39">
        <f t="shared" si="6"/>
        <v>0</v>
      </c>
      <c r="U26" s="39"/>
      <c r="V26" s="25">
        <f>VLOOKUP(U26,cof!$E$5:$F$15,2)</f>
        <v>0</v>
      </c>
      <c r="W26" s="41">
        <v>24.0</v>
      </c>
      <c r="X26" s="2"/>
      <c r="Y26" s="2"/>
      <c r="Z26" s="2"/>
    </row>
    <row r="27" ht="15.0" customHeight="1">
      <c r="A27" s="46"/>
      <c r="B27" s="47"/>
      <c r="C27" s="46"/>
      <c r="D27" s="48"/>
      <c r="E27" s="37">
        <f t="shared" si="1"/>
        <v>0</v>
      </c>
      <c r="F27" s="37">
        <f t="shared" si="2"/>
        <v>0</v>
      </c>
      <c r="G27" s="49"/>
      <c r="H27" s="49"/>
      <c r="I27" s="49"/>
      <c r="J27" s="29">
        <f> VLOOKUP(D27,cof!A$1:B$365,2)</f>
        <v>0</v>
      </c>
      <c r="K27" s="39">
        <f t="shared" si="3"/>
        <v>0</v>
      </c>
      <c r="L27" s="39"/>
      <c r="M27" s="25">
        <f>VLOOKUP(L27,cof!$H$5:$I$15,2)</f>
        <v>0</v>
      </c>
      <c r="N27" s="39">
        <f t="shared" si="4"/>
        <v>0</v>
      </c>
      <c r="O27" s="39"/>
      <c r="P27" s="25">
        <f>VLOOKUP(O27,cof!E$5:F$15,2)</f>
        <v>0</v>
      </c>
      <c r="Q27" s="39">
        <f t="shared" si="5"/>
        <v>0</v>
      </c>
      <c r="R27" s="39"/>
      <c r="S27" s="25">
        <f>VLOOKUP(R27,cof!$E$5:$F$15,2)</f>
        <v>0</v>
      </c>
      <c r="T27" s="39">
        <f t="shared" si="6"/>
        <v>0</v>
      </c>
      <c r="U27" s="39"/>
      <c r="V27" s="25">
        <f>VLOOKUP(U27,cof!$E$5:$F$15,2)</f>
        <v>0</v>
      </c>
      <c r="W27" s="41">
        <v>25.0</v>
      </c>
      <c r="X27" s="2"/>
      <c r="Y27" s="2"/>
      <c r="Z27" s="2"/>
    </row>
    <row r="28" ht="15.0" customHeight="1">
      <c r="A28" s="46"/>
      <c r="B28" s="51"/>
      <c r="C28" s="46"/>
      <c r="D28" s="48"/>
      <c r="E28" s="37">
        <f t="shared" si="1"/>
        <v>0</v>
      </c>
      <c r="F28" s="37">
        <f t="shared" si="2"/>
        <v>0</v>
      </c>
      <c r="G28" s="49"/>
      <c r="H28" s="49"/>
      <c r="I28" s="49"/>
      <c r="J28" s="29">
        <f> VLOOKUP(D28,cof!A$1:B$365,2)</f>
        <v>0</v>
      </c>
      <c r="K28" s="39">
        <f t="shared" si="3"/>
        <v>0</v>
      </c>
      <c r="L28" s="39"/>
      <c r="M28" s="25">
        <f>VLOOKUP(L28,cof!$H$5:$I$15,2)</f>
        <v>0</v>
      </c>
      <c r="N28" s="39">
        <f t="shared" si="4"/>
        <v>0</v>
      </c>
      <c r="O28" s="39"/>
      <c r="P28" s="25">
        <f>VLOOKUP(O28,cof!E$5:F$15,2)</f>
        <v>0</v>
      </c>
      <c r="Q28" s="39">
        <f t="shared" si="5"/>
        <v>0</v>
      </c>
      <c r="R28" s="39"/>
      <c r="S28" s="25">
        <f>VLOOKUP(R28,cof!$E$5:$F$15,2)</f>
        <v>0</v>
      </c>
      <c r="T28" s="39">
        <f t="shared" si="6"/>
        <v>0</v>
      </c>
      <c r="U28" s="39"/>
      <c r="V28" s="25">
        <f>VLOOKUP(U28,cof!$E$5:$F$15,2)</f>
        <v>0</v>
      </c>
      <c r="W28" s="41">
        <v>26.0</v>
      </c>
      <c r="X28" s="2"/>
      <c r="Y28" s="2"/>
      <c r="Z28" s="2"/>
    </row>
    <row r="29" ht="15.0" customHeight="1">
      <c r="A29" s="46"/>
      <c r="B29" s="47"/>
      <c r="C29" s="46"/>
      <c r="D29" s="48"/>
      <c r="E29" s="37">
        <f t="shared" si="1"/>
        <v>0</v>
      </c>
      <c r="F29" s="37">
        <f t="shared" si="2"/>
        <v>0</v>
      </c>
      <c r="G29" s="49"/>
      <c r="H29" s="37"/>
      <c r="I29" s="56"/>
      <c r="J29" s="29">
        <f> VLOOKUP(D29,cof!A$1:B$365,2)</f>
        <v>0</v>
      </c>
      <c r="K29" s="39">
        <f t="shared" si="3"/>
        <v>0</v>
      </c>
      <c r="L29" s="39"/>
      <c r="M29" s="25">
        <f>VLOOKUP(L29,cof!$H$5:$I$15,2)</f>
        <v>0</v>
      </c>
      <c r="N29" s="39">
        <f t="shared" si="4"/>
        <v>0</v>
      </c>
      <c r="O29" s="39"/>
      <c r="P29" s="25">
        <f>VLOOKUP(O29,cof!E$5:F$15,2)</f>
        <v>0</v>
      </c>
      <c r="Q29" s="39">
        <f t="shared" si="5"/>
        <v>0</v>
      </c>
      <c r="R29" s="39"/>
      <c r="S29" s="25">
        <f>VLOOKUP(R29,cof!$E$5:$F$15,2)</f>
        <v>0</v>
      </c>
      <c r="T29" s="39">
        <f t="shared" si="6"/>
        <v>0</v>
      </c>
      <c r="U29" s="39"/>
      <c r="V29" s="25">
        <f>VLOOKUP(U29,cof!$E$5:$F$15,2)</f>
        <v>0</v>
      </c>
      <c r="W29" s="41">
        <v>15.0</v>
      </c>
      <c r="X29" s="2"/>
      <c r="Y29" s="2"/>
      <c r="Z29" s="2"/>
    </row>
    <row r="30" ht="15.0" customHeight="1">
      <c r="A30" s="39"/>
      <c r="B30" s="57"/>
      <c r="C30" s="39"/>
      <c r="D30" s="56"/>
      <c r="E30" s="37">
        <f t="shared" si="1"/>
        <v>0</v>
      </c>
      <c r="F30" s="56">
        <f t="shared" si="2"/>
        <v>0</v>
      </c>
      <c r="G30" s="56"/>
      <c r="H30" s="37"/>
      <c r="I30" s="56"/>
      <c r="J30" s="29">
        <f> VLOOKUP(D30,cof!A$1:B$365,2)</f>
        <v>0</v>
      </c>
      <c r="K30" s="39">
        <f t="shared" si="3"/>
        <v>0</v>
      </c>
      <c r="L30" s="39"/>
      <c r="M30" s="25">
        <f>VLOOKUP(L30,cof!$H$5:$I$15,2)</f>
        <v>0</v>
      </c>
      <c r="N30" s="39">
        <f t="shared" si="4"/>
        <v>0</v>
      </c>
      <c r="O30" s="39"/>
      <c r="P30" s="25">
        <f>VLOOKUP(O30,cof!E$5:F$15,2)</f>
        <v>0</v>
      </c>
      <c r="Q30" s="39">
        <f t="shared" si="5"/>
        <v>0</v>
      </c>
      <c r="R30" s="39"/>
      <c r="S30" s="25">
        <f>VLOOKUP(R30,cof!$E$5:$F$15,2)</f>
        <v>0</v>
      </c>
      <c r="T30" s="39">
        <f t="shared" si="6"/>
        <v>0</v>
      </c>
      <c r="U30" s="39"/>
      <c r="V30" s="25">
        <f>VLOOKUP(U30,cof!$E$5:$F$15,2)</f>
        <v>0</v>
      </c>
      <c r="W30" s="41">
        <v>27.0</v>
      </c>
      <c r="X30" s="2"/>
      <c r="Y30" s="2"/>
      <c r="Z30" s="2"/>
    </row>
    <row r="31" ht="15.0" customHeight="1">
      <c r="A31" s="39"/>
      <c r="B31" s="57"/>
      <c r="C31" s="39"/>
      <c r="D31" s="56"/>
      <c r="E31" s="37">
        <f t="shared" si="1"/>
        <v>0</v>
      </c>
      <c r="F31" s="56">
        <f t="shared" si="2"/>
        <v>0</v>
      </c>
      <c r="G31" s="56"/>
      <c r="H31" s="37"/>
      <c r="I31" s="56"/>
      <c r="J31" s="29">
        <f> VLOOKUP(D31,cof!A$1:B$365,2)</f>
        <v>0</v>
      </c>
      <c r="K31" s="39">
        <f t="shared" si="3"/>
        <v>0</v>
      </c>
      <c r="L31" s="39"/>
      <c r="M31" s="25">
        <f>VLOOKUP(L31,cof!$H$5:$I$15,2)</f>
        <v>0</v>
      </c>
      <c r="N31" s="39">
        <f t="shared" si="4"/>
        <v>0</v>
      </c>
      <c r="O31" s="39"/>
      <c r="P31" s="25">
        <f>VLOOKUP(O31,cof!E$5:F$15,2)</f>
        <v>0</v>
      </c>
      <c r="Q31" s="39">
        <f t="shared" si="5"/>
        <v>0</v>
      </c>
      <c r="R31" s="39"/>
      <c r="S31" s="25">
        <f>VLOOKUP(R31,cof!$E$5:$F$15,2)</f>
        <v>0</v>
      </c>
      <c r="T31" s="39">
        <f t="shared" si="6"/>
        <v>0</v>
      </c>
      <c r="U31" s="39"/>
      <c r="V31" s="25">
        <f>VLOOKUP(U31,cof!$E$5:$F$15,2)</f>
        <v>0</v>
      </c>
      <c r="W31" s="41">
        <v>28.0</v>
      </c>
      <c r="X31" s="2"/>
      <c r="Y31" s="2"/>
      <c r="Z31" s="2"/>
    </row>
    <row r="32" ht="15.0" customHeight="1">
      <c r="A32" s="39"/>
      <c r="B32" s="57"/>
      <c r="C32" s="39"/>
      <c r="D32" s="56"/>
      <c r="E32" s="37">
        <f t="shared" si="1"/>
        <v>0</v>
      </c>
      <c r="F32" s="56">
        <f t="shared" si="2"/>
        <v>0</v>
      </c>
      <c r="G32" s="56"/>
      <c r="H32" s="37"/>
      <c r="I32" s="56"/>
      <c r="J32" s="29">
        <f> VLOOKUP(D32,cof!A$1:B$365,2)</f>
        <v>0</v>
      </c>
      <c r="K32" s="39">
        <f t="shared" si="3"/>
        <v>0</v>
      </c>
      <c r="L32" s="39"/>
      <c r="M32" s="25">
        <f>VLOOKUP(L32,cof!$H$5:$I$15,2)</f>
        <v>0</v>
      </c>
      <c r="N32" s="39">
        <f t="shared" si="4"/>
        <v>0</v>
      </c>
      <c r="O32" s="39"/>
      <c r="P32" s="25">
        <f>VLOOKUP(O32,cof!E$5:F$15,2)</f>
        <v>0</v>
      </c>
      <c r="Q32" s="39">
        <f t="shared" si="5"/>
        <v>0</v>
      </c>
      <c r="R32" s="39"/>
      <c r="S32" s="25">
        <f>VLOOKUP(R32,cof!$E$5:$F$15,2)</f>
        <v>0</v>
      </c>
      <c r="T32" s="39">
        <f t="shared" si="6"/>
        <v>0</v>
      </c>
      <c r="U32" s="39"/>
      <c r="V32" s="25">
        <f>VLOOKUP(U32,cof!$E$5:$F$15,2)</f>
        <v>0</v>
      </c>
      <c r="W32" s="41">
        <v>29.0</v>
      </c>
      <c r="X32" s="2"/>
      <c r="Y32" s="2"/>
      <c r="Z32" s="2"/>
    </row>
    <row r="33" ht="15.0" customHeight="1">
      <c r="A33" s="39"/>
      <c r="B33" s="57"/>
      <c r="C33" s="39"/>
      <c r="D33" s="56"/>
      <c r="E33" s="37">
        <f t="shared" si="1"/>
        <v>0</v>
      </c>
      <c r="F33" s="56">
        <f t="shared" si="2"/>
        <v>0</v>
      </c>
      <c r="G33" s="56"/>
      <c r="H33" s="37"/>
      <c r="I33" s="56"/>
      <c r="J33" s="29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25">
        <f>VLOOKUP(O33,cof!E$5:F$15,2)</f>
        <v>0</v>
      </c>
      <c r="Q33" s="39">
        <f t="shared" si="5"/>
        <v>0</v>
      </c>
      <c r="R33" s="39"/>
      <c r="S33" s="25">
        <f>VLOOKUP(R33,cof!$E$5:$F$15,2)</f>
        <v>0</v>
      </c>
      <c r="T33" s="39">
        <f t="shared" si="6"/>
        <v>0</v>
      </c>
      <c r="U33" s="39"/>
      <c r="V33" s="25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56">
        <f t="shared" si="2"/>
        <v>0</v>
      </c>
      <c r="G34" s="56"/>
      <c r="H34" s="37"/>
      <c r="I34" s="56"/>
      <c r="J34" s="29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25">
        <f>VLOOKUP(O34,cof!E$5:F$15,2)</f>
        <v>0</v>
      </c>
      <c r="Q34" s="39">
        <f t="shared" si="5"/>
        <v>0</v>
      </c>
      <c r="R34" s="39"/>
      <c r="S34" s="25">
        <f>VLOOKUP(R34,cof!$E$5:$F$15,2)</f>
        <v>0</v>
      </c>
      <c r="T34" s="39">
        <f t="shared" si="6"/>
        <v>0</v>
      </c>
      <c r="U34" s="39"/>
      <c r="V34" s="25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56">
        <f t="shared" si="2"/>
        <v>0</v>
      </c>
      <c r="G35" s="56"/>
      <c r="H35" s="37"/>
      <c r="I35" s="56"/>
      <c r="J35" s="29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25">
        <f>VLOOKUP(O35,cof!E$5:F$15,2)</f>
        <v>0</v>
      </c>
      <c r="Q35" s="39">
        <f t="shared" si="5"/>
        <v>0</v>
      </c>
      <c r="R35" s="39"/>
      <c r="S35" s="25">
        <f>VLOOKUP(R35,cof!$E$5:$F$15,2)</f>
        <v>0</v>
      </c>
      <c r="T35" s="39">
        <f t="shared" si="6"/>
        <v>0</v>
      </c>
      <c r="U35" s="39"/>
      <c r="V35" s="25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56">
        <f t="shared" si="2"/>
        <v>0</v>
      </c>
      <c r="G36" s="56"/>
      <c r="H36" s="37"/>
      <c r="I36" s="56"/>
      <c r="J36" s="29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25">
        <f>VLOOKUP(O36,cof!E$5:F$15,2)</f>
        <v>0</v>
      </c>
      <c r="Q36" s="39">
        <f t="shared" si="5"/>
        <v>0</v>
      </c>
      <c r="R36" s="39"/>
      <c r="S36" s="25">
        <f>VLOOKUP(R36,cof!$E$5:$F$15,2)</f>
        <v>0</v>
      </c>
      <c r="T36" s="39">
        <f t="shared" si="6"/>
        <v>0</v>
      </c>
      <c r="U36" s="39"/>
      <c r="V36" s="25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56">
        <f t="shared" si="2"/>
        <v>0</v>
      </c>
      <c r="G37" s="56"/>
      <c r="H37" s="37"/>
      <c r="I37" s="56"/>
      <c r="J37" s="29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25">
        <f>VLOOKUP(O37,cof!E$5:F$15,2)</f>
        <v>0</v>
      </c>
      <c r="Q37" s="39">
        <f t="shared" si="5"/>
        <v>0</v>
      </c>
      <c r="R37" s="39"/>
      <c r="S37" s="25">
        <f>VLOOKUP(R37,cof!$E$5:$F$15,2)</f>
        <v>0</v>
      </c>
      <c r="T37" s="39">
        <f t="shared" si="6"/>
        <v>0</v>
      </c>
      <c r="U37" s="39"/>
      <c r="V37" s="25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56">
        <f t="shared" si="2"/>
        <v>0</v>
      </c>
      <c r="G38" s="56"/>
      <c r="H38" s="37"/>
      <c r="I38" s="56"/>
      <c r="J38" s="29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25">
        <f>VLOOKUP(O38,cof!E$5:F$15,2)</f>
        <v>0</v>
      </c>
      <c r="Q38" s="39">
        <f t="shared" si="5"/>
        <v>0</v>
      </c>
      <c r="R38" s="39"/>
      <c r="S38" s="25">
        <f>VLOOKUP(R38,cof!$E$5:$F$15,2)</f>
        <v>0</v>
      </c>
      <c r="T38" s="39">
        <f t="shared" si="6"/>
        <v>0</v>
      </c>
      <c r="U38" s="39"/>
      <c r="V38" s="25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56">
        <f t="shared" si="2"/>
        <v>0</v>
      </c>
      <c r="G39" s="56"/>
      <c r="H39" s="37"/>
      <c r="I39" s="56"/>
      <c r="J39" s="29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25">
        <f>VLOOKUP(O39,cof!E$5:F$15,2)</f>
        <v>0</v>
      </c>
      <c r="Q39" s="39">
        <f t="shared" si="5"/>
        <v>0</v>
      </c>
      <c r="R39" s="39"/>
      <c r="S39" s="25">
        <f>VLOOKUP(R39,cof!$E$5:$F$15,2)</f>
        <v>0</v>
      </c>
      <c r="T39" s="39">
        <f t="shared" si="6"/>
        <v>0</v>
      </c>
      <c r="U39" s="39"/>
      <c r="V39" s="25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56">
        <f t="shared" si="2"/>
        <v>0</v>
      </c>
      <c r="G40" s="56"/>
      <c r="H40" s="37"/>
      <c r="I40" s="56"/>
      <c r="J40" s="29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25">
        <f>VLOOKUP(O40,cof!E$5:F$15,2)</f>
        <v>0</v>
      </c>
      <c r="Q40" s="39">
        <f t="shared" si="5"/>
        <v>0</v>
      </c>
      <c r="R40" s="39"/>
      <c r="S40" s="25">
        <f>VLOOKUP(R40,cof!$E$5:$F$15,2)</f>
        <v>0</v>
      </c>
      <c r="T40" s="39">
        <f t="shared" si="6"/>
        <v>0</v>
      </c>
      <c r="U40" s="39"/>
      <c r="V40" s="25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56">
        <f t="shared" si="2"/>
        <v>0</v>
      </c>
      <c r="G41" s="56"/>
      <c r="H41" s="37"/>
      <c r="I41" s="56"/>
      <c r="J41" s="29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25">
        <f>VLOOKUP(O41,cof!E$5:F$15,2)</f>
        <v>0</v>
      </c>
      <c r="Q41" s="39">
        <f t="shared" si="5"/>
        <v>0</v>
      </c>
      <c r="R41" s="39"/>
      <c r="S41" s="25">
        <f>VLOOKUP(R41,cof!$E$5:$F$15,2)</f>
        <v>0</v>
      </c>
      <c r="T41" s="39">
        <f t="shared" si="6"/>
        <v>0</v>
      </c>
      <c r="U41" s="39"/>
      <c r="V41" s="25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56">
        <f t="shared" si="2"/>
        <v>0</v>
      </c>
      <c r="G42" s="56"/>
      <c r="H42" s="37"/>
      <c r="I42" s="56"/>
      <c r="J42" s="29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25">
        <f>VLOOKUP(O42,cof!E$5:F$15,2)</f>
        <v>0</v>
      </c>
      <c r="Q42" s="39">
        <f t="shared" si="5"/>
        <v>0</v>
      </c>
      <c r="R42" s="39"/>
      <c r="S42" s="25">
        <f>VLOOKUP(R42,cof!$E$5:$F$15,2)</f>
        <v>0</v>
      </c>
      <c r="T42" s="39">
        <f t="shared" si="6"/>
        <v>0</v>
      </c>
      <c r="U42" s="39"/>
      <c r="V42" s="25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56">
        <f t="shared" si="2"/>
        <v>0</v>
      </c>
      <c r="G43" s="56"/>
      <c r="H43" s="37"/>
      <c r="I43" s="56"/>
      <c r="J43" s="29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25">
        <f>VLOOKUP(O43,cof!E$5:F$15,2)</f>
        <v>0</v>
      </c>
      <c r="Q43" s="39">
        <f t="shared" si="5"/>
        <v>0</v>
      </c>
      <c r="R43" s="39"/>
      <c r="S43" s="25">
        <f>VLOOKUP(R43,cof!$E$5:$F$15,2)</f>
        <v>0</v>
      </c>
      <c r="T43" s="39">
        <f t="shared" si="6"/>
        <v>0</v>
      </c>
      <c r="U43" s="39"/>
      <c r="V43" s="25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56">
        <f t="shared" si="2"/>
        <v>0</v>
      </c>
      <c r="G44" s="56"/>
      <c r="H44" s="37"/>
      <c r="I44" s="56"/>
      <c r="J44" s="29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25">
        <f>VLOOKUP(O44,cof!E$5:F$15,2)</f>
        <v>0</v>
      </c>
      <c r="Q44" s="39">
        <f t="shared" si="5"/>
        <v>0</v>
      </c>
      <c r="R44" s="39"/>
      <c r="S44" s="25">
        <f>VLOOKUP(R44,cof!$E$5:$F$15,2)</f>
        <v>0</v>
      </c>
      <c r="T44" s="39">
        <f t="shared" si="6"/>
        <v>0</v>
      </c>
      <c r="U44" s="39"/>
      <c r="V44" s="25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56">
        <f t="shared" si="2"/>
        <v>0</v>
      </c>
      <c r="G45" s="56"/>
      <c r="H45" s="37"/>
      <c r="I45" s="56"/>
      <c r="J45" s="29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25">
        <f>VLOOKUP(O45,cof!E$5:F$15,2)</f>
        <v>0</v>
      </c>
      <c r="Q45" s="39">
        <f t="shared" si="5"/>
        <v>0</v>
      </c>
      <c r="R45" s="39"/>
      <c r="S45" s="25">
        <f>VLOOKUP(R45,cof!$E$5:$F$15,2)</f>
        <v>0</v>
      </c>
      <c r="T45" s="39">
        <f t="shared" si="6"/>
        <v>0</v>
      </c>
      <c r="U45" s="39"/>
      <c r="V45" s="25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56">
        <f t="shared" si="2"/>
        <v>0</v>
      </c>
      <c r="G46" s="56"/>
      <c r="H46" s="37"/>
      <c r="I46" s="56"/>
      <c r="J46" s="29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25">
        <f>VLOOKUP(O46,cof!E$5:F$15,2)</f>
        <v>0</v>
      </c>
      <c r="Q46" s="39">
        <f t="shared" si="5"/>
        <v>0</v>
      </c>
      <c r="R46" s="39"/>
      <c r="S46" s="25">
        <f>VLOOKUP(R46,cof!$E$5:$F$15,2)</f>
        <v>0</v>
      </c>
      <c r="T46" s="39">
        <f t="shared" si="6"/>
        <v>0</v>
      </c>
      <c r="U46" s="39"/>
      <c r="V46" s="25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56">
        <f t="shared" si="2"/>
        <v>0</v>
      </c>
      <c r="G47" s="56"/>
      <c r="H47" s="37"/>
      <c r="I47" s="56"/>
      <c r="J47" s="29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25">
        <f>VLOOKUP(O47,cof!E$5:F$15,2)</f>
        <v>0</v>
      </c>
      <c r="Q47" s="39">
        <f t="shared" si="5"/>
        <v>0</v>
      </c>
      <c r="R47" s="39"/>
      <c r="S47" s="25">
        <f>VLOOKUP(R47,cof!$E$5:$F$15,2)</f>
        <v>0</v>
      </c>
      <c r="T47" s="39">
        <f t="shared" si="6"/>
        <v>0</v>
      </c>
      <c r="U47" s="39"/>
      <c r="V47" s="25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56">
        <f t="shared" si="2"/>
        <v>0</v>
      </c>
      <c r="G48" s="56"/>
      <c r="H48" s="37"/>
      <c r="I48" s="56"/>
      <c r="J48" s="29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25">
        <f>VLOOKUP(O48,cof!E$5:F$15,2)</f>
        <v>0</v>
      </c>
      <c r="Q48" s="39">
        <f t="shared" si="5"/>
        <v>0</v>
      </c>
      <c r="R48" s="39"/>
      <c r="S48" s="25">
        <f>VLOOKUP(R48,cof!$E$5:$F$15,2)</f>
        <v>0</v>
      </c>
      <c r="T48" s="39">
        <f t="shared" si="6"/>
        <v>0</v>
      </c>
      <c r="U48" s="39"/>
      <c r="V48" s="25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56">
        <f t="shared" si="2"/>
        <v>0</v>
      </c>
      <c r="G49" s="56"/>
      <c r="H49" s="37"/>
      <c r="I49" s="56"/>
      <c r="J49" s="29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25">
        <f>VLOOKUP(O49,cof!E$5:F$15,2)</f>
        <v>0</v>
      </c>
      <c r="Q49" s="39">
        <f t="shared" si="5"/>
        <v>0</v>
      </c>
      <c r="R49" s="39"/>
      <c r="S49" s="25">
        <f>VLOOKUP(R49,cof!$E$5:$F$15,2)</f>
        <v>0</v>
      </c>
      <c r="T49" s="39">
        <f t="shared" si="6"/>
        <v>0</v>
      </c>
      <c r="U49" s="39"/>
      <c r="V49" s="25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56">
        <f t="shared" si="2"/>
        <v>0</v>
      </c>
      <c r="G50" s="56"/>
      <c r="H50" s="37"/>
      <c r="I50" s="56"/>
      <c r="J50" s="29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25">
        <f>VLOOKUP(O50,cof!E$5:F$15,2)</f>
        <v>0</v>
      </c>
      <c r="Q50" s="39">
        <f t="shared" si="5"/>
        <v>0</v>
      </c>
      <c r="R50" s="39"/>
      <c r="S50" s="25">
        <f>VLOOKUP(R50,cof!$E$5:$F$15,2)</f>
        <v>0</v>
      </c>
      <c r="T50" s="39">
        <f t="shared" si="6"/>
        <v>0</v>
      </c>
      <c r="U50" s="39"/>
      <c r="V50" s="25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56">
        <f t="shared" si="2"/>
        <v>0</v>
      </c>
      <c r="G51" s="56"/>
      <c r="H51" s="37"/>
      <c r="I51" s="56"/>
      <c r="J51" s="29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25">
        <f>VLOOKUP(O51,cof!E$5:F$15,2)</f>
        <v>0</v>
      </c>
      <c r="Q51" s="39">
        <f t="shared" si="5"/>
        <v>0</v>
      </c>
      <c r="R51" s="39"/>
      <c r="S51" s="25">
        <f>VLOOKUP(R51,cof!$E$5:$F$15,2)</f>
        <v>0</v>
      </c>
      <c r="T51" s="39">
        <f t="shared" si="6"/>
        <v>0</v>
      </c>
      <c r="U51" s="39"/>
      <c r="V51" s="25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56">
        <f t="shared" si="2"/>
        <v>0</v>
      </c>
      <c r="G52" s="56"/>
      <c r="H52" s="37"/>
      <c r="I52" s="56"/>
      <c r="J52" s="29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25">
        <f>VLOOKUP(O52,cof!E$5:F$15,2)</f>
        <v>0</v>
      </c>
      <c r="Q52" s="39">
        <f t="shared" si="5"/>
        <v>0</v>
      </c>
      <c r="R52" s="39"/>
      <c r="S52" s="25">
        <f>VLOOKUP(R52,cof!$E$5:$F$15,2)</f>
        <v>0</v>
      </c>
      <c r="T52" s="39">
        <f t="shared" si="6"/>
        <v>0</v>
      </c>
      <c r="U52" s="39"/>
      <c r="V52" s="25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56">
        <f t="shared" si="2"/>
        <v>0</v>
      </c>
      <c r="G53" s="56"/>
      <c r="H53" s="37"/>
      <c r="I53" s="56"/>
      <c r="J53" s="29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25">
        <f>VLOOKUP(O53,cof!E$5:F$15,2)</f>
        <v>0</v>
      </c>
      <c r="Q53" s="39">
        <f t="shared" si="5"/>
        <v>0</v>
      </c>
      <c r="R53" s="39"/>
      <c r="S53" s="25">
        <f>VLOOKUP(R53,cof!$E$5:$F$15,2)</f>
        <v>0</v>
      </c>
      <c r="T53" s="39">
        <f t="shared" si="6"/>
        <v>0</v>
      </c>
      <c r="U53" s="39"/>
      <c r="V53" s="25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59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4.75"/>
    <col customWidth="1" min="2" max="2" width="21.75"/>
    <col customWidth="1" min="3" max="3" width="14.38"/>
    <col customWidth="1" min="4" max="4" width="6.75"/>
    <col customWidth="1" min="5" max="5" width="5.0"/>
    <col customWidth="1" min="6" max="9" width="6.75"/>
    <col customWidth="1" min="10" max="10" width="9.5"/>
    <col customWidth="1" min="11" max="11" width="8.75"/>
    <col customWidth="1" min="12" max="13" width="3.13"/>
    <col customWidth="1" min="14" max="14" width="8.75"/>
    <col customWidth="1" min="15" max="16" width="3.13"/>
    <col customWidth="1" min="17" max="17" width="8.75"/>
    <col customWidth="1" min="18" max="19" width="3.13"/>
    <col customWidth="1" min="20" max="20" width="8.75"/>
    <col customWidth="1" min="21" max="22" width="3.13"/>
    <col customWidth="1" min="23" max="23" width="7.5"/>
    <col customWidth="1" min="24" max="26" width="8.0"/>
  </cols>
  <sheetData>
    <row r="1" ht="24.75" customHeight="1">
      <c r="A1" s="61" t="str">
        <f>'97'!A1</f>
        <v>2024 Afton Invitational</v>
      </c>
      <c r="B1" s="4"/>
      <c r="C1" s="4"/>
      <c r="D1" s="4"/>
      <c r="E1" s="4"/>
      <c r="F1" s="4"/>
      <c r="G1" s="4"/>
      <c r="H1" s="4"/>
      <c r="I1" s="4"/>
      <c r="J1" s="5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7"/>
      <c r="Y1" s="2"/>
      <c r="Z1" s="2"/>
    </row>
    <row r="2" ht="24.75" customHeight="1">
      <c r="A2" s="8" t="s">
        <v>188</v>
      </c>
      <c r="B2" s="9"/>
      <c r="C2" s="9"/>
      <c r="D2" s="9"/>
      <c r="E2" s="9"/>
      <c r="F2" s="9"/>
      <c r="G2" s="9"/>
      <c r="H2" s="9"/>
      <c r="I2" s="9"/>
      <c r="J2" s="10"/>
      <c r="K2" s="11" t="s">
        <v>39</v>
      </c>
      <c r="L2" s="12"/>
      <c r="M2" s="13"/>
      <c r="N2" s="11" t="s">
        <v>40</v>
      </c>
      <c r="O2" s="12"/>
      <c r="P2" s="13"/>
      <c r="Q2" s="11" t="s">
        <v>41</v>
      </c>
      <c r="R2" s="12"/>
      <c r="S2" s="13"/>
      <c r="T2" s="11" t="s">
        <v>42</v>
      </c>
      <c r="U2" s="12"/>
      <c r="V2" s="13"/>
      <c r="W2" s="6"/>
      <c r="X2" s="7"/>
      <c r="Y2" s="2"/>
      <c r="Z2" s="2"/>
    </row>
    <row r="3" ht="57.0" customHeight="1">
      <c r="A3" s="14" t="s">
        <v>43</v>
      </c>
      <c r="B3" s="15" t="s">
        <v>44</v>
      </c>
      <c r="C3" s="15" t="s">
        <v>45</v>
      </c>
      <c r="D3" s="16" t="s">
        <v>46</v>
      </c>
      <c r="E3" s="17" t="s">
        <v>47</v>
      </c>
      <c r="F3" s="17" t="s">
        <v>39</v>
      </c>
      <c r="G3" s="17" t="s">
        <v>40</v>
      </c>
      <c r="H3" s="17" t="s">
        <v>41</v>
      </c>
      <c r="I3" s="17" t="s">
        <v>48</v>
      </c>
      <c r="J3" s="17" t="s">
        <v>49</v>
      </c>
      <c r="K3" s="18" t="s">
        <v>50</v>
      </c>
      <c r="L3" s="18" t="s">
        <v>51</v>
      </c>
      <c r="M3" s="19" t="s">
        <v>52</v>
      </c>
      <c r="N3" s="20" t="s">
        <v>53</v>
      </c>
      <c r="O3" s="18" t="s">
        <v>51</v>
      </c>
      <c r="P3" s="21" t="s">
        <v>52</v>
      </c>
      <c r="Q3" s="18" t="s">
        <v>54</v>
      </c>
      <c r="R3" s="18" t="s">
        <v>51</v>
      </c>
      <c r="S3" s="18" t="s">
        <v>52</v>
      </c>
      <c r="T3" s="18" t="s">
        <v>55</v>
      </c>
      <c r="U3" s="18" t="s">
        <v>51</v>
      </c>
      <c r="V3" s="18" t="s">
        <v>52</v>
      </c>
      <c r="W3" s="17" t="s">
        <v>56</v>
      </c>
      <c r="X3" s="2"/>
      <c r="Y3" s="2"/>
      <c r="Z3" s="2"/>
    </row>
    <row r="4" ht="15.0" customHeight="1">
      <c r="A4" s="125">
        <v>608.0</v>
      </c>
      <c r="B4" s="126" t="s">
        <v>189</v>
      </c>
      <c r="C4" s="126" t="s">
        <v>64</v>
      </c>
      <c r="D4" s="127">
        <v>182.3</v>
      </c>
      <c r="E4" s="25">
        <f t="shared" ref="E4:E53" si="1">(P4+S4+V4+M4)</f>
        <v>25</v>
      </c>
      <c r="F4" s="25">
        <f t="shared" ref="F4:F53" si="2">(G4+H4+I4)</f>
        <v>675</v>
      </c>
      <c r="G4" s="128">
        <v>275.0</v>
      </c>
      <c r="H4" s="84">
        <v>120.0</v>
      </c>
      <c r="I4" s="129">
        <v>280.0</v>
      </c>
      <c r="J4" s="70">
        <f> VLOOKUP(D4,cof!A$1:B$365,2)</f>
        <v>0.6184</v>
      </c>
      <c r="K4" s="30">
        <f t="shared" ref="K4:K53" si="3">(J4*F4)</f>
        <v>417.42</v>
      </c>
      <c r="L4" s="31">
        <v>1.0</v>
      </c>
      <c r="M4" s="25">
        <f>VLOOKUP(L4,cof!$H$5:$I$15,2)</f>
        <v>12</v>
      </c>
      <c r="N4" s="30">
        <f t="shared" ref="N4:N53" si="4">(J4*G4)</f>
        <v>170.06</v>
      </c>
      <c r="O4" s="31">
        <v>2.0</v>
      </c>
      <c r="P4" s="37">
        <f>VLOOKUP(O4,cof!E$5:F$15,2)</f>
        <v>4</v>
      </c>
      <c r="Q4" s="30">
        <f t="shared" ref="Q4:Q53" si="5">(J4*H4)</f>
        <v>74.208</v>
      </c>
      <c r="R4" s="31">
        <v>3.0</v>
      </c>
      <c r="S4" s="37">
        <f>VLOOKUP(R4,cof!$E$5:$F$15,2)</f>
        <v>3</v>
      </c>
      <c r="T4" s="30">
        <f t="shared" ref="T4:T53" si="6">(J4*I4)</f>
        <v>173.152</v>
      </c>
      <c r="U4" s="31">
        <v>1.0</v>
      </c>
      <c r="V4" s="37">
        <f>VLOOKUP(U4,cof!$E$5:$F$15,2)</f>
        <v>6</v>
      </c>
      <c r="W4" s="32">
        <v>8.0</v>
      </c>
      <c r="X4" s="33"/>
      <c r="Y4" s="33"/>
      <c r="Z4" s="33"/>
    </row>
    <row r="5" ht="15.0" customHeight="1">
      <c r="A5" s="66">
        <v>605.0</v>
      </c>
      <c r="B5" s="67" t="s">
        <v>190</v>
      </c>
      <c r="C5" s="67" t="s">
        <v>78</v>
      </c>
      <c r="D5" s="68">
        <v>189.9</v>
      </c>
      <c r="E5" s="37">
        <f t="shared" si="1"/>
        <v>20</v>
      </c>
      <c r="F5" s="37">
        <f t="shared" si="2"/>
        <v>660</v>
      </c>
      <c r="G5" s="76">
        <v>300.0</v>
      </c>
      <c r="H5" s="69">
        <v>125.0</v>
      </c>
      <c r="I5" s="130">
        <v>235.0</v>
      </c>
      <c r="J5" s="70">
        <f> VLOOKUP(D5,cof!A$1:B$365,2)</f>
        <v>0.6036</v>
      </c>
      <c r="K5" s="39">
        <f t="shared" si="3"/>
        <v>398.376</v>
      </c>
      <c r="L5" s="40">
        <v>2.0</v>
      </c>
      <c r="M5" s="25">
        <f>VLOOKUP(L5,cof!$H$5:$I$15,2)</f>
        <v>10</v>
      </c>
      <c r="N5" s="39">
        <f t="shared" si="4"/>
        <v>181.08</v>
      </c>
      <c r="O5" s="40">
        <v>1.0</v>
      </c>
      <c r="P5" s="37">
        <f>VLOOKUP(O5,cof!E$5:F$15,2)</f>
        <v>6</v>
      </c>
      <c r="Q5" s="39">
        <f t="shared" si="5"/>
        <v>75.45</v>
      </c>
      <c r="R5" s="40">
        <v>2.0</v>
      </c>
      <c r="S5" s="37">
        <f>VLOOKUP(R5,cof!$E$5:$F$15,2)</f>
        <v>4</v>
      </c>
      <c r="T5" s="39">
        <f t="shared" si="6"/>
        <v>141.846</v>
      </c>
      <c r="U5" s="40"/>
      <c r="V5" s="37">
        <f>VLOOKUP(U5,cof!$E$5:$F$15,2)</f>
        <v>0</v>
      </c>
      <c r="W5" s="41">
        <v>5.0</v>
      </c>
      <c r="X5" s="33"/>
      <c r="Y5" s="33"/>
      <c r="Z5" s="33"/>
    </row>
    <row r="6" ht="15.0" customHeight="1">
      <c r="A6" s="66">
        <v>602.0</v>
      </c>
      <c r="B6" s="67" t="s">
        <v>191</v>
      </c>
      <c r="C6" s="67" t="s">
        <v>72</v>
      </c>
      <c r="D6" s="68">
        <v>185.1</v>
      </c>
      <c r="E6" s="37">
        <f t="shared" si="1"/>
        <v>18</v>
      </c>
      <c r="F6" s="37">
        <f t="shared" si="2"/>
        <v>655</v>
      </c>
      <c r="G6" s="76">
        <v>260.0</v>
      </c>
      <c r="H6" s="69">
        <v>130.0</v>
      </c>
      <c r="I6" s="130">
        <v>265.0</v>
      </c>
      <c r="J6" s="70">
        <f> VLOOKUP(D6,cof!A$1:B$365,2)</f>
        <v>0.6121</v>
      </c>
      <c r="K6" s="39">
        <f t="shared" si="3"/>
        <v>400.9255</v>
      </c>
      <c r="L6" s="40">
        <v>3.0</v>
      </c>
      <c r="M6" s="25">
        <f>VLOOKUP(L6,cof!$H$5:$I$15,2)</f>
        <v>8</v>
      </c>
      <c r="N6" s="39">
        <f t="shared" si="4"/>
        <v>159.146</v>
      </c>
      <c r="O6" s="40">
        <v>4.0</v>
      </c>
      <c r="P6" s="37">
        <f>VLOOKUP(O6,cof!E$5:F$15,2)</f>
        <v>2</v>
      </c>
      <c r="Q6" s="39">
        <f t="shared" si="5"/>
        <v>79.573</v>
      </c>
      <c r="R6" s="40">
        <v>1.0</v>
      </c>
      <c r="S6" s="37">
        <f>VLOOKUP(R6,cof!$E$5:$F$15,2)</f>
        <v>6</v>
      </c>
      <c r="T6" s="39">
        <f t="shared" si="6"/>
        <v>162.2065</v>
      </c>
      <c r="U6" s="40">
        <v>4.0</v>
      </c>
      <c r="V6" s="37">
        <f>VLOOKUP(U6,cof!$E$5:$F$15,2)</f>
        <v>2</v>
      </c>
      <c r="W6" s="41">
        <v>2.0</v>
      </c>
      <c r="X6" s="33"/>
      <c r="Y6" s="33"/>
      <c r="Z6" s="33"/>
    </row>
    <row r="7" ht="15.0" customHeight="1">
      <c r="A7" s="86">
        <v>609.0</v>
      </c>
      <c r="B7" s="87" t="s">
        <v>192</v>
      </c>
      <c r="C7" s="87" t="s">
        <v>193</v>
      </c>
      <c r="D7" s="88">
        <v>190.5</v>
      </c>
      <c r="E7" s="37">
        <f t="shared" si="1"/>
        <v>11</v>
      </c>
      <c r="F7" s="37">
        <f t="shared" si="2"/>
        <v>640</v>
      </c>
      <c r="G7" s="80">
        <v>265.0</v>
      </c>
      <c r="H7" s="71">
        <v>110.0</v>
      </c>
      <c r="I7" s="131">
        <v>265.0</v>
      </c>
      <c r="J7" s="70">
        <f> VLOOKUP(D7,cof!A$1:B$365,2)</f>
        <v>0.6014</v>
      </c>
      <c r="K7" s="39">
        <f t="shared" si="3"/>
        <v>384.896</v>
      </c>
      <c r="L7" s="40">
        <v>4.0</v>
      </c>
      <c r="M7" s="25">
        <f>VLOOKUP(L7,cof!$H$5:$I$15,2)</f>
        <v>7</v>
      </c>
      <c r="N7" s="39">
        <f t="shared" si="4"/>
        <v>159.371</v>
      </c>
      <c r="O7" s="40">
        <v>3.0</v>
      </c>
      <c r="P7" s="37">
        <f>VLOOKUP(O7,cof!E$5:F$15,2)</f>
        <v>3</v>
      </c>
      <c r="Q7" s="39">
        <f t="shared" si="5"/>
        <v>66.154</v>
      </c>
      <c r="R7" s="39"/>
      <c r="S7" s="37">
        <f>VLOOKUP(R7,cof!$E$5:$F$15,2)</f>
        <v>0</v>
      </c>
      <c r="T7" s="39">
        <f t="shared" si="6"/>
        <v>159.371</v>
      </c>
      <c r="U7" s="40">
        <v>5.0</v>
      </c>
      <c r="V7" s="37">
        <f>VLOOKUP(U7,cof!$E$5:$F$15,2)</f>
        <v>1</v>
      </c>
      <c r="W7" s="41">
        <v>9.0</v>
      </c>
      <c r="X7" s="33"/>
      <c r="Y7" s="33"/>
      <c r="Z7" s="33"/>
    </row>
    <row r="8" ht="15.0" customHeight="1">
      <c r="A8" s="66">
        <v>604.0</v>
      </c>
      <c r="B8" s="67" t="s">
        <v>194</v>
      </c>
      <c r="C8" s="67" t="s">
        <v>87</v>
      </c>
      <c r="D8" s="68">
        <v>190.8</v>
      </c>
      <c r="E8" s="37">
        <f t="shared" si="1"/>
        <v>10</v>
      </c>
      <c r="F8" s="37">
        <f t="shared" si="2"/>
        <v>630</v>
      </c>
      <c r="G8" s="69">
        <v>240.0</v>
      </c>
      <c r="H8" s="69">
        <v>115.0</v>
      </c>
      <c r="I8" s="130">
        <v>275.0</v>
      </c>
      <c r="J8" s="70">
        <f> VLOOKUP(D8,cof!A$1:B$365,2)</f>
        <v>0.6014</v>
      </c>
      <c r="K8" s="39">
        <f t="shared" si="3"/>
        <v>378.882</v>
      </c>
      <c r="L8" s="40">
        <v>5.0</v>
      </c>
      <c r="M8" s="25">
        <f>VLOOKUP(L8,cof!$H$5:$I$15,2)</f>
        <v>6</v>
      </c>
      <c r="N8" s="39">
        <f t="shared" si="4"/>
        <v>144.336</v>
      </c>
      <c r="O8" s="39"/>
      <c r="P8" s="37">
        <f>VLOOKUP(O8,cof!E$5:F$15,2)</f>
        <v>0</v>
      </c>
      <c r="Q8" s="39">
        <f t="shared" si="5"/>
        <v>69.161</v>
      </c>
      <c r="R8" s="40"/>
      <c r="S8" s="37">
        <f>VLOOKUP(R8,cof!$E$5:$F$15,2)</f>
        <v>0</v>
      </c>
      <c r="T8" s="39">
        <f t="shared" si="6"/>
        <v>165.385</v>
      </c>
      <c r="U8" s="40">
        <v>2.0</v>
      </c>
      <c r="V8" s="37">
        <f>VLOOKUP(U8,cof!$E$5:$F$15,2)</f>
        <v>4</v>
      </c>
      <c r="W8" s="41">
        <v>4.0</v>
      </c>
      <c r="X8" s="33"/>
      <c r="Y8" s="33"/>
      <c r="Z8" s="33"/>
    </row>
    <row r="9" ht="15.0" customHeight="1">
      <c r="A9" s="66">
        <v>606.0</v>
      </c>
      <c r="B9" s="67" t="s">
        <v>195</v>
      </c>
      <c r="C9" s="67" t="s">
        <v>118</v>
      </c>
      <c r="D9" s="68">
        <v>194.2</v>
      </c>
      <c r="E9" s="37">
        <f t="shared" si="1"/>
        <v>8</v>
      </c>
      <c r="F9" s="37">
        <f t="shared" si="2"/>
        <v>610</v>
      </c>
      <c r="G9" s="71">
        <v>225.0</v>
      </c>
      <c r="H9" s="71">
        <v>115.0</v>
      </c>
      <c r="I9" s="131">
        <v>270.0</v>
      </c>
      <c r="J9" s="70">
        <f> VLOOKUP(D9,cof!A$1:B$365,2)</f>
        <v>0.5935</v>
      </c>
      <c r="K9" s="39">
        <f t="shared" si="3"/>
        <v>362.035</v>
      </c>
      <c r="L9" s="40">
        <v>6.0</v>
      </c>
      <c r="M9" s="25">
        <f>VLOOKUP(L9,cof!$H$5:$I$15,2)</f>
        <v>5</v>
      </c>
      <c r="N9" s="39">
        <f t="shared" si="4"/>
        <v>133.5375</v>
      </c>
      <c r="O9" s="39"/>
      <c r="P9" s="37">
        <f>VLOOKUP(O9,cof!E$5:F$15,2)</f>
        <v>0</v>
      </c>
      <c r="Q9" s="39">
        <f t="shared" si="5"/>
        <v>68.2525</v>
      </c>
      <c r="R9" s="40"/>
      <c r="S9" s="37">
        <f>VLOOKUP(R9,cof!$E$5:$F$15,2)</f>
        <v>0</v>
      </c>
      <c r="T9" s="39">
        <f t="shared" si="6"/>
        <v>160.245</v>
      </c>
      <c r="U9" s="40">
        <v>3.0</v>
      </c>
      <c r="V9" s="37">
        <f>VLOOKUP(U9,cof!$E$5:$F$15,2)</f>
        <v>3</v>
      </c>
      <c r="W9" s="41">
        <v>6.0</v>
      </c>
      <c r="X9" s="33"/>
      <c r="Y9" s="33"/>
      <c r="Z9" s="33"/>
    </row>
    <row r="10" ht="15.0" customHeight="1">
      <c r="A10" s="66">
        <v>603.0</v>
      </c>
      <c r="B10" s="67" t="s">
        <v>196</v>
      </c>
      <c r="C10" s="67" t="s">
        <v>72</v>
      </c>
      <c r="D10" s="68">
        <v>183.0</v>
      </c>
      <c r="E10" s="37">
        <f t="shared" si="1"/>
        <v>6</v>
      </c>
      <c r="F10" s="37">
        <f t="shared" si="2"/>
        <v>610</v>
      </c>
      <c r="G10" s="80">
        <v>250.0</v>
      </c>
      <c r="H10" s="71">
        <v>120.0</v>
      </c>
      <c r="I10" s="131">
        <v>240.0</v>
      </c>
      <c r="J10" s="70">
        <f> VLOOKUP(D10,cof!A$1:B$365,2)</f>
        <v>0.6164</v>
      </c>
      <c r="K10" s="39">
        <f t="shared" si="3"/>
        <v>376.004</v>
      </c>
      <c r="L10" s="40">
        <v>8.0</v>
      </c>
      <c r="M10" s="25">
        <f>VLOOKUP(L10,cof!$H$5:$I$15,2)</f>
        <v>3</v>
      </c>
      <c r="N10" s="39">
        <f t="shared" si="4"/>
        <v>154.1</v>
      </c>
      <c r="O10" s="40">
        <v>5.0</v>
      </c>
      <c r="P10" s="37">
        <f>VLOOKUP(O10,cof!E$5:F$15,2)</f>
        <v>1</v>
      </c>
      <c r="Q10" s="39">
        <f t="shared" si="5"/>
        <v>73.968</v>
      </c>
      <c r="R10" s="40">
        <v>4.0</v>
      </c>
      <c r="S10" s="37">
        <f>VLOOKUP(R10,cof!$E$5:$F$15,2)</f>
        <v>2</v>
      </c>
      <c r="T10" s="39">
        <f t="shared" si="6"/>
        <v>147.936</v>
      </c>
      <c r="U10" s="40"/>
      <c r="V10" s="37">
        <f>VLOOKUP(U10,cof!$E$5:$F$15,2)</f>
        <v>0</v>
      </c>
      <c r="W10" s="41">
        <v>3.0</v>
      </c>
      <c r="X10" s="33"/>
      <c r="Y10" s="33"/>
      <c r="Z10" s="33"/>
    </row>
    <row r="11" ht="15.0" customHeight="1">
      <c r="A11" s="66">
        <v>607.0</v>
      </c>
      <c r="B11" s="67" t="s">
        <v>197</v>
      </c>
      <c r="C11" s="67" t="s">
        <v>104</v>
      </c>
      <c r="D11" s="68">
        <v>198.0</v>
      </c>
      <c r="E11" s="37">
        <f t="shared" si="1"/>
        <v>4</v>
      </c>
      <c r="F11" s="37">
        <f t="shared" si="2"/>
        <v>605</v>
      </c>
      <c r="G11" s="71">
        <v>240.0</v>
      </c>
      <c r="H11" s="71">
        <v>115.0</v>
      </c>
      <c r="I11" s="131">
        <v>250.0</v>
      </c>
      <c r="J11" s="70">
        <f> VLOOKUP(D11,cof!A$1:B$365,2)</f>
        <v>0.5861</v>
      </c>
      <c r="K11" s="39">
        <f t="shared" si="3"/>
        <v>354.5905</v>
      </c>
      <c r="L11" s="40">
        <v>7.0</v>
      </c>
      <c r="M11" s="25">
        <f>VLOOKUP(L11,cof!$H$5:$I$15,2)</f>
        <v>4</v>
      </c>
      <c r="N11" s="39">
        <f t="shared" si="4"/>
        <v>140.664</v>
      </c>
      <c r="O11" s="40"/>
      <c r="P11" s="37">
        <f>VLOOKUP(O11,cof!E$5:F$15,2)</f>
        <v>0</v>
      </c>
      <c r="Q11" s="39">
        <f t="shared" si="5"/>
        <v>67.4015</v>
      </c>
      <c r="R11" s="40"/>
      <c r="S11" s="37">
        <f>VLOOKUP(R11,cof!$E$5:$F$15,2)</f>
        <v>0</v>
      </c>
      <c r="T11" s="39">
        <f t="shared" si="6"/>
        <v>146.525</v>
      </c>
      <c r="U11" s="39"/>
      <c r="V11" s="37">
        <f>VLOOKUP(U11,cof!$E$5:$F$15,2)</f>
        <v>0</v>
      </c>
      <c r="W11" s="41">
        <v>7.0</v>
      </c>
      <c r="X11" s="33"/>
      <c r="Y11" s="33"/>
      <c r="Z11" s="33"/>
    </row>
    <row r="12" ht="15.0" customHeight="1">
      <c r="A12" s="66">
        <v>601.0</v>
      </c>
      <c r="B12" s="67" t="s">
        <v>198</v>
      </c>
      <c r="C12" s="67" t="s">
        <v>61</v>
      </c>
      <c r="D12" s="68">
        <v>190.0</v>
      </c>
      <c r="E12" s="37">
        <f t="shared" si="1"/>
        <v>3</v>
      </c>
      <c r="F12" s="37">
        <f t="shared" si="2"/>
        <v>545</v>
      </c>
      <c r="G12" s="71">
        <v>180.0</v>
      </c>
      <c r="H12" s="71">
        <v>115.0</v>
      </c>
      <c r="I12" s="131">
        <v>250.0</v>
      </c>
      <c r="J12" s="70">
        <f> VLOOKUP(D12,cof!A$1:B$365,2)</f>
        <v>0.6014</v>
      </c>
      <c r="K12" s="39">
        <f t="shared" si="3"/>
        <v>327.763</v>
      </c>
      <c r="L12" s="40">
        <v>9.0</v>
      </c>
      <c r="M12" s="25">
        <f>VLOOKUP(L12,cof!$H$5:$I$15,2)</f>
        <v>2</v>
      </c>
      <c r="N12" s="39">
        <f t="shared" si="4"/>
        <v>108.252</v>
      </c>
      <c r="O12" s="40"/>
      <c r="P12" s="37">
        <f>VLOOKUP(O12,cof!E$5:F$15,2)</f>
        <v>0</v>
      </c>
      <c r="Q12" s="39">
        <f t="shared" si="5"/>
        <v>69.161</v>
      </c>
      <c r="R12" s="40">
        <v>5.0</v>
      </c>
      <c r="S12" s="37">
        <f>VLOOKUP(R12,cof!$E$5:$F$15,2)</f>
        <v>1</v>
      </c>
      <c r="T12" s="39">
        <f t="shared" si="6"/>
        <v>150.35</v>
      </c>
      <c r="U12" s="40"/>
      <c r="V12" s="37">
        <f>VLOOKUP(U12,cof!$E$5:$F$15,2)</f>
        <v>0</v>
      </c>
      <c r="W12" s="41">
        <v>1.0</v>
      </c>
      <c r="X12" s="33"/>
      <c r="Y12" s="33"/>
      <c r="Z12" s="33"/>
    </row>
    <row r="13" ht="15.0" customHeight="1">
      <c r="A13" s="86">
        <v>610.0</v>
      </c>
      <c r="B13" s="87" t="s">
        <v>199</v>
      </c>
      <c r="C13" s="87" t="s">
        <v>61</v>
      </c>
      <c r="D13" s="88">
        <v>117.4</v>
      </c>
      <c r="E13" s="37">
        <f t="shared" si="1"/>
        <v>1</v>
      </c>
      <c r="F13" s="37">
        <f t="shared" si="2"/>
        <v>530</v>
      </c>
      <c r="G13" s="71">
        <v>205.0</v>
      </c>
      <c r="H13" s="71">
        <v>100.0</v>
      </c>
      <c r="I13" s="132">
        <v>225.0</v>
      </c>
      <c r="J13" s="70">
        <f> VLOOKUP(D13,cof!A$1:B$365,2)</f>
        <v>0.9293</v>
      </c>
      <c r="K13" s="39">
        <f t="shared" si="3"/>
        <v>492.529</v>
      </c>
      <c r="L13" s="40">
        <v>10.0</v>
      </c>
      <c r="M13" s="25">
        <f>VLOOKUP(L13,cof!$H$5:$I$15,2)</f>
        <v>1</v>
      </c>
      <c r="N13" s="39">
        <f t="shared" si="4"/>
        <v>190.5065</v>
      </c>
      <c r="O13" s="39"/>
      <c r="P13" s="37">
        <f>VLOOKUP(O13,cof!E$5:F$15,2)</f>
        <v>0</v>
      </c>
      <c r="Q13" s="39">
        <f t="shared" si="5"/>
        <v>92.93</v>
      </c>
      <c r="R13" s="40"/>
      <c r="S13" s="37">
        <f>VLOOKUP(R13,cof!$E$5:$F$15,2)</f>
        <v>0</v>
      </c>
      <c r="T13" s="39">
        <f t="shared" si="6"/>
        <v>209.0925</v>
      </c>
      <c r="U13" s="39"/>
      <c r="V13" s="37">
        <f>VLOOKUP(U13,cof!$E$5:$F$15,2)</f>
        <v>0</v>
      </c>
      <c r="W13" s="41">
        <v>10.0</v>
      </c>
      <c r="X13" s="33"/>
      <c r="Y13" s="33"/>
      <c r="Z13" s="33"/>
    </row>
    <row r="14" ht="15.0" customHeight="1">
      <c r="A14" s="107"/>
      <c r="B14" s="108"/>
      <c r="C14" s="108"/>
      <c r="D14" s="109"/>
      <c r="E14" s="37">
        <f t="shared" si="1"/>
        <v>0</v>
      </c>
      <c r="F14" s="37">
        <f t="shared" si="2"/>
        <v>0</v>
      </c>
      <c r="G14" s="110"/>
      <c r="H14" s="43"/>
      <c r="I14" s="42"/>
      <c r="J14" s="70">
        <f> VLOOKUP(D14,cof!A$1:B$365,2)</f>
        <v>0</v>
      </c>
      <c r="K14" s="39">
        <f t="shared" si="3"/>
        <v>0</v>
      </c>
      <c r="L14" s="39"/>
      <c r="M14" s="25">
        <f>VLOOKUP(L14,cof!$H$5:$I$15,2)</f>
        <v>0</v>
      </c>
      <c r="N14" s="39">
        <f t="shared" si="4"/>
        <v>0</v>
      </c>
      <c r="O14" s="39"/>
      <c r="P14" s="37">
        <f>VLOOKUP(O14,cof!E$5:F$15,2)</f>
        <v>0</v>
      </c>
      <c r="Q14" s="39">
        <f t="shared" si="5"/>
        <v>0</v>
      </c>
      <c r="R14" s="39"/>
      <c r="S14" s="37">
        <f>VLOOKUP(R14,cof!$E$5:$F$15,2)</f>
        <v>0</v>
      </c>
      <c r="T14" s="39">
        <f t="shared" si="6"/>
        <v>0</v>
      </c>
      <c r="U14" s="40"/>
      <c r="V14" s="37">
        <f>VLOOKUP(U14,cof!$E$5:$F$15,2)</f>
        <v>0</v>
      </c>
      <c r="W14" s="41">
        <v>11.0</v>
      </c>
      <c r="X14" s="33"/>
      <c r="Y14" s="33"/>
      <c r="Z14" s="33"/>
    </row>
    <row r="15" ht="15.0" customHeight="1">
      <c r="A15" s="112"/>
      <c r="B15" s="113"/>
      <c r="C15" s="113"/>
      <c r="D15" s="114"/>
      <c r="E15" s="37">
        <f t="shared" si="1"/>
        <v>0</v>
      </c>
      <c r="F15" s="37">
        <f t="shared" si="2"/>
        <v>0</v>
      </c>
      <c r="G15" s="115"/>
      <c r="H15" s="76"/>
      <c r="I15" s="38"/>
      <c r="J15" s="70">
        <f> VLOOKUP(D15,cof!A$1:B$365,2)</f>
        <v>0</v>
      </c>
      <c r="K15" s="39">
        <f t="shared" si="3"/>
        <v>0</v>
      </c>
      <c r="L15" s="40"/>
      <c r="M15" s="25">
        <f>VLOOKUP(L15,cof!$H$5:$I$15,2)</f>
        <v>0</v>
      </c>
      <c r="N15" s="39">
        <f t="shared" si="4"/>
        <v>0</v>
      </c>
      <c r="O15" s="39"/>
      <c r="P15" s="37">
        <f>VLOOKUP(O15,cof!E$5:F$15,2)</f>
        <v>0</v>
      </c>
      <c r="Q15" s="39">
        <f t="shared" si="5"/>
        <v>0</v>
      </c>
      <c r="R15" s="39"/>
      <c r="S15" s="37">
        <f>VLOOKUP(R15,cof!$E$5:$F$15,2)</f>
        <v>0</v>
      </c>
      <c r="T15" s="39">
        <f t="shared" si="6"/>
        <v>0</v>
      </c>
      <c r="U15" s="39"/>
      <c r="V15" s="37">
        <f>VLOOKUP(U15,cof!$E$5:$F$15,2)</f>
        <v>0</v>
      </c>
      <c r="W15" s="41">
        <v>12.0</v>
      </c>
      <c r="X15" s="33"/>
      <c r="Y15" s="33"/>
      <c r="Z15" s="33"/>
    </row>
    <row r="16" ht="15.0" customHeight="1">
      <c r="A16" s="112"/>
      <c r="B16" s="113"/>
      <c r="C16" s="113"/>
      <c r="D16" s="114"/>
      <c r="E16" s="37">
        <f t="shared" si="1"/>
        <v>0</v>
      </c>
      <c r="F16" s="37">
        <f t="shared" si="2"/>
        <v>0</v>
      </c>
      <c r="G16" s="115"/>
      <c r="H16" s="76"/>
      <c r="I16" s="38"/>
      <c r="J16" s="70">
        <f> VLOOKUP(D16,cof!A$1:B$365,2)</f>
        <v>0</v>
      </c>
      <c r="K16" s="39">
        <f t="shared" si="3"/>
        <v>0</v>
      </c>
      <c r="L16" s="40"/>
      <c r="M16" s="25">
        <f>VLOOKUP(L16,cof!$H$5:$I$15,2)</f>
        <v>0</v>
      </c>
      <c r="N16" s="39">
        <f t="shared" si="4"/>
        <v>0</v>
      </c>
      <c r="O16" s="40"/>
      <c r="P16" s="37">
        <f>VLOOKUP(O16,cof!E$5:F$15,2)</f>
        <v>0</v>
      </c>
      <c r="Q16" s="39">
        <f t="shared" si="5"/>
        <v>0</v>
      </c>
      <c r="R16" s="39"/>
      <c r="S16" s="37">
        <f>VLOOKUP(R16,cof!$E$5:$F$15,2)</f>
        <v>0</v>
      </c>
      <c r="T16" s="39">
        <f t="shared" si="6"/>
        <v>0</v>
      </c>
      <c r="U16" s="40"/>
      <c r="V16" s="37">
        <f>VLOOKUP(U16,cof!$E$5:$F$15,2)</f>
        <v>0</v>
      </c>
      <c r="W16" s="41">
        <v>13.0</v>
      </c>
      <c r="X16" s="33"/>
      <c r="Y16" s="33"/>
      <c r="Z16" s="33"/>
    </row>
    <row r="17" ht="15.0" customHeight="1">
      <c r="A17" s="112"/>
      <c r="B17" s="113"/>
      <c r="C17" s="133"/>
      <c r="D17" s="114"/>
      <c r="E17" s="37">
        <f t="shared" si="1"/>
        <v>0</v>
      </c>
      <c r="F17" s="37">
        <f t="shared" si="2"/>
        <v>0</v>
      </c>
      <c r="G17" s="117"/>
      <c r="H17" s="38"/>
      <c r="I17" s="38"/>
      <c r="J17" s="70">
        <f> VLOOKUP(D17,cof!A$1:B$365,2)</f>
        <v>0</v>
      </c>
      <c r="K17" s="39">
        <f t="shared" si="3"/>
        <v>0</v>
      </c>
      <c r="L17" s="40"/>
      <c r="M17" s="25">
        <f>VLOOKUP(L17,cof!$H$5:$I$15,2)</f>
        <v>0</v>
      </c>
      <c r="N17" s="39">
        <f t="shared" si="4"/>
        <v>0</v>
      </c>
      <c r="O17" s="39"/>
      <c r="P17" s="37">
        <f>VLOOKUP(O17,cof!E$5:F$15,2)</f>
        <v>0</v>
      </c>
      <c r="Q17" s="39">
        <f t="shared" si="5"/>
        <v>0</v>
      </c>
      <c r="R17" s="39"/>
      <c r="S17" s="37">
        <f>VLOOKUP(R17,cof!$E$5:$F$15,2)</f>
        <v>0</v>
      </c>
      <c r="T17" s="39">
        <f t="shared" si="6"/>
        <v>0</v>
      </c>
      <c r="U17" s="39"/>
      <c r="V17" s="37">
        <f>VLOOKUP(U17,cof!$E$5:$F$15,2)</f>
        <v>0</v>
      </c>
      <c r="W17" s="41">
        <v>14.0</v>
      </c>
      <c r="X17" s="2"/>
      <c r="Y17" s="2"/>
      <c r="Z17" s="2"/>
    </row>
    <row r="18" ht="15.0" customHeight="1">
      <c r="A18" s="107"/>
      <c r="B18" s="108"/>
      <c r="C18" s="108"/>
      <c r="D18" s="109"/>
      <c r="E18" s="37">
        <f t="shared" si="1"/>
        <v>0</v>
      </c>
      <c r="F18" s="37">
        <f t="shared" si="2"/>
        <v>0</v>
      </c>
      <c r="G18" s="124"/>
      <c r="H18" s="80"/>
      <c r="I18" s="42"/>
      <c r="J18" s="70">
        <f> VLOOKUP(D18,cof!A$1:B$365,2)</f>
        <v>0</v>
      </c>
      <c r="K18" s="39">
        <f t="shared" si="3"/>
        <v>0</v>
      </c>
      <c r="L18" s="39"/>
      <c r="M18" s="25">
        <f>VLOOKUP(L18,cof!$H$5:$I$15,2)</f>
        <v>0</v>
      </c>
      <c r="N18" s="39">
        <f t="shared" si="4"/>
        <v>0</v>
      </c>
      <c r="O18" s="39"/>
      <c r="P18" s="37">
        <f>VLOOKUP(O18,cof!E$5:F$15,2)</f>
        <v>0</v>
      </c>
      <c r="Q18" s="39">
        <f t="shared" si="5"/>
        <v>0</v>
      </c>
      <c r="R18" s="39"/>
      <c r="S18" s="37">
        <f>VLOOKUP(R18,cof!$E$5:$F$15,2)</f>
        <v>0</v>
      </c>
      <c r="T18" s="39">
        <f t="shared" si="6"/>
        <v>0</v>
      </c>
      <c r="U18" s="39"/>
      <c r="V18" s="37">
        <f>VLOOKUP(U18,cof!$E$5:$F$15,2)</f>
        <v>0</v>
      </c>
      <c r="W18" s="41">
        <v>16.0</v>
      </c>
      <c r="X18" s="2"/>
      <c r="Y18" s="2"/>
      <c r="Z18" s="2"/>
    </row>
    <row r="19" ht="15.0" customHeight="1">
      <c r="A19" s="112"/>
      <c r="B19" s="113"/>
      <c r="C19" s="113"/>
      <c r="D19" s="114"/>
      <c r="E19" s="37">
        <f t="shared" si="1"/>
        <v>0</v>
      </c>
      <c r="F19" s="37">
        <f t="shared" si="2"/>
        <v>0</v>
      </c>
      <c r="G19" s="115"/>
      <c r="H19" s="76"/>
      <c r="I19" s="38"/>
      <c r="J19" s="70">
        <f> VLOOKUP(D19,cof!A$1:B$365,2)</f>
        <v>0</v>
      </c>
      <c r="K19" s="39">
        <f t="shared" si="3"/>
        <v>0</v>
      </c>
      <c r="L19" s="40"/>
      <c r="M19" s="25">
        <f>VLOOKUP(L19,cof!$H$5:$I$15,2)</f>
        <v>0</v>
      </c>
      <c r="N19" s="39">
        <f t="shared" si="4"/>
        <v>0</v>
      </c>
      <c r="O19" s="40"/>
      <c r="P19" s="37">
        <f>VLOOKUP(O19,cof!E$5:F$15,2)</f>
        <v>0</v>
      </c>
      <c r="Q19" s="39">
        <f t="shared" si="5"/>
        <v>0</v>
      </c>
      <c r="R19" s="39"/>
      <c r="S19" s="37">
        <f>VLOOKUP(R19,cof!$E$5:$F$15,2)</f>
        <v>0</v>
      </c>
      <c r="T19" s="39">
        <f t="shared" si="6"/>
        <v>0</v>
      </c>
      <c r="U19" s="40"/>
      <c r="V19" s="37">
        <f>VLOOKUP(U19,cof!$E$5:$F$15,2)</f>
        <v>0</v>
      </c>
      <c r="W19" s="41">
        <v>17.0</v>
      </c>
      <c r="X19" s="2"/>
      <c r="Y19" s="2"/>
      <c r="Z19" s="2"/>
    </row>
    <row r="20" ht="15.0" customHeight="1">
      <c r="A20" s="112"/>
      <c r="B20" s="113"/>
      <c r="C20" s="113"/>
      <c r="D20" s="114"/>
      <c r="E20" s="37">
        <f t="shared" si="1"/>
        <v>0</v>
      </c>
      <c r="F20" s="37">
        <f t="shared" si="2"/>
        <v>0</v>
      </c>
      <c r="G20" s="117"/>
      <c r="H20" s="38"/>
      <c r="I20" s="38"/>
      <c r="J20" s="70">
        <f> VLOOKUP(D20,cof!A$1:B$365,2)</f>
        <v>0</v>
      </c>
      <c r="K20" s="39">
        <f t="shared" si="3"/>
        <v>0</v>
      </c>
      <c r="L20" s="40"/>
      <c r="M20" s="25">
        <f>VLOOKUP(L20,cof!$H$5:$I$15,2)</f>
        <v>0</v>
      </c>
      <c r="N20" s="39">
        <f t="shared" si="4"/>
        <v>0</v>
      </c>
      <c r="O20" s="39"/>
      <c r="P20" s="37">
        <f>VLOOKUP(O20,cof!E$5:F$15,2)</f>
        <v>0</v>
      </c>
      <c r="Q20" s="39">
        <f t="shared" si="5"/>
        <v>0</v>
      </c>
      <c r="R20" s="39"/>
      <c r="S20" s="37">
        <f>VLOOKUP(R20,cof!$E$5:$F$15,2)</f>
        <v>0</v>
      </c>
      <c r="T20" s="39">
        <f t="shared" si="6"/>
        <v>0</v>
      </c>
      <c r="U20" s="39"/>
      <c r="V20" s="37">
        <f>VLOOKUP(U20,cof!$E$5:$F$15,2)</f>
        <v>0</v>
      </c>
      <c r="W20" s="41">
        <v>18.0</v>
      </c>
      <c r="X20" s="2"/>
      <c r="Y20" s="2"/>
      <c r="Z20" s="2"/>
    </row>
    <row r="21" ht="15.0" customHeight="1">
      <c r="A21" s="112"/>
      <c r="B21" s="113"/>
      <c r="C21" s="113"/>
      <c r="D21" s="114"/>
      <c r="E21" s="37">
        <f t="shared" si="1"/>
        <v>0</v>
      </c>
      <c r="F21" s="37">
        <f t="shared" si="2"/>
        <v>0</v>
      </c>
      <c r="G21" s="117"/>
      <c r="H21" s="38"/>
      <c r="I21" s="38"/>
      <c r="J21" s="70">
        <f> VLOOKUP(D21,cof!A$1:B$365,2)</f>
        <v>0</v>
      </c>
      <c r="K21" s="39">
        <f t="shared" si="3"/>
        <v>0</v>
      </c>
      <c r="L21" s="40"/>
      <c r="M21" s="25">
        <f>VLOOKUP(L21,cof!$H$5:$I$15,2)</f>
        <v>0</v>
      </c>
      <c r="N21" s="39">
        <f t="shared" si="4"/>
        <v>0</v>
      </c>
      <c r="O21" s="39"/>
      <c r="P21" s="37">
        <f>VLOOKUP(O21,cof!E$5:F$15,2)</f>
        <v>0</v>
      </c>
      <c r="Q21" s="39">
        <f t="shared" si="5"/>
        <v>0</v>
      </c>
      <c r="R21" s="39"/>
      <c r="S21" s="37">
        <f>VLOOKUP(R21,cof!$E$5:$F$15,2)</f>
        <v>0</v>
      </c>
      <c r="T21" s="39">
        <f t="shared" si="6"/>
        <v>0</v>
      </c>
      <c r="U21" s="39"/>
      <c r="V21" s="37">
        <f>VLOOKUP(U21,cof!$E$5:$F$15,2)</f>
        <v>0</v>
      </c>
      <c r="W21" s="41">
        <v>19.0</v>
      </c>
      <c r="X21" s="2"/>
      <c r="Y21" s="2"/>
      <c r="Z21" s="2"/>
    </row>
    <row r="22" ht="15.0" customHeight="1">
      <c r="A22" s="107"/>
      <c r="B22" s="108"/>
      <c r="C22" s="108"/>
      <c r="D22" s="109"/>
      <c r="E22" s="37">
        <f t="shared" si="1"/>
        <v>0</v>
      </c>
      <c r="F22" s="37">
        <f t="shared" si="2"/>
        <v>0</v>
      </c>
      <c r="G22" s="117"/>
      <c r="H22" s="38"/>
      <c r="I22" s="38"/>
      <c r="J22" s="70">
        <f> VLOOKUP(D22,cof!A$1:B$365,2)</f>
        <v>0</v>
      </c>
      <c r="K22" s="39">
        <f t="shared" si="3"/>
        <v>0</v>
      </c>
      <c r="L22" s="39"/>
      <c r="M22" s="25">
        <f>VLOOKUP(L22,cof!$H$5:$I$15,2)</f>
        <v>0</v>
      </c>
      <c r="N22" s="39">
        <f t="shared" si="4"/>
        <v>0</v>
      </c>
      <c r="O22" s="39"/>
      <c r="P22" s="37">
        <f>VLOOKUP(O22,cof!E$5:F$15,2)</f>
        <v>0</v>
      </c>
      <c r="Q22" s="39">
        <f t="shared" si="5"/>
        <v>0</v>
      </c>
      <c r="R22" s="39"/>
      <c r="S22" s="37">
        <f>VLOOKUP(R22,cof!$E$5:$F$15,2)</f>
        <v>0</v>
      </c>
      <c r="T22" s="39">
        <f t="shared" si="6"/>
        <v>0</v>
      </c>
      <c r="U22" s="39"/>
      <c r="V22" s="37">
        <f>VLOOKUP(U22,cof!$E$5:$F$15,2)</f>
        <v>0</v>
      </c>
      <c r="W22" s="41">
        <v>20.0</v>
      </c>
      <c r="X22" s="2"/>
      <c r="Y22" s="2"/>
      <c r="Z22" s="2"/>
    </row>
    <row r="23" ht="15.0" customHeight="1">
      <c r="A23" s="112"/>
      <c r="B23" s="113"/>
      <c r="C23" s="113"/>
      <c r="D23" s="114"/>
      <c r="E23" s="37">
        <f t="shared" si="1"/>
        <v>0</v>
      </c>
      <c r="F23" s="37">
        <f t="shared" si="2"/>
        <v>0</v>
      </c>
      <c r="G23" s="117"/>
      <c r="H23" s="38"/>
      <c r="I23" s="38"/>
      <c r="J23" s="70">
        <f> VLOOKUP(D23,cof!A$1:B$365,2)</f>
        <v>0</v>
      </c>
      <c r="K23" s="39">
        <f t="shared" si="3"/>
        <v>0</v>
      </c>
      <c r="L23" s="40"/>
      <c r="M23" s="25">
        <f>VLOOKUP(L23,cof!$H$5:$I$15,2)</f>
        <v>0</v>
      </c>
      <c r="N23" s="39">
        <f t="shared" si="4"/>
        <v>0</v>
      </c>
      <c r="O23" s="39"/>
      <c r="P23" s="37">
        <f>VLOOKUP(O23,cof!E$5:F$15,2)</f>
        <v>0</v>
      </c>
      <c r="Q23" s="39">
        <f t="shared" si="5"/>
        <v>0</v>
      </c>
      <c r="R23" s="39"/>
      <c r="S23" s="37">
        <f>VLOOKUP(R23,cof!$E$5:$F$15,2)</f>
        <v>0</v>
      </c>
      <c r="T23" s="39">
        <f t="shared" si="6"/>
        <v>0</v>
      </c>
      <c r="U23" s="39"/>
      <c r="V23" s="37">
        <f>VLOOKUP(U23,cof!$E$5:$F$15,2)</f>
        <v>0</v>
      </c>
      <c r="W23" s="41">
        <v>21.0</v>
      </c>
      <c r="X23" s="2"/>
      <c r="Y23" s="2"/>
      <c r="Z23" s="2"/>
    </row>
    <row r="24" ht="15.0" customHeight="1">
      <c r="A24" s="107"/>
      <c r="B24" s="108"/>
      <c r="C24" s="108"/>
      <c r="D24" s="109"/>
      <c r="E24" s="37">
        <f t="shared" si="1"/>
        <v>0</v>
      </c>
      <c r="F24" s="37">
        <f t="shared" si="2"/>
        <v>0</v>
      </c>
      <c r="G24" s="110"/>
      <c r="H24" s="42"/>
      <c r="I24" s="134"/>
      <c r="J24" s="70">
        <f> VLOOKUP(D24,cof!A$1:B$365,2)</f>
        <v>0</v>
      </c>
      <c r="K24" s="39">
        <f t="shared" si="3"/>
        <v>0</v>
      </c>
      <c r="L24" s="39"/>
      <c r="M24" s="25">
        <f>VLOOKUP(L24,cof!$H$5:$I$15,2)</f>
        <v>0</v>
      </c>
      <c r="N24" s="39">
        <f t="shared" si="4"/>
        <v>0</v>
      </c>
      <c r="O24" s="39"/>
      <c r="P24" s="37">
        <f>VLOOKUP(O24,cof!E$5:F$15,2)</f>
        <v>0</v>
      </c>
      <c r="Q24" s="39">
        <f t="shared" si="5"/>
        <v>0</v>
      </c>
      <c r="R24" s="39"/>
      <c r="S24" s="37">
        <f>VLOOKUP(R24,cof!$E$5:$F$15,2)</f>
        <v>0</v>
      </c>
      <c r="T24" s="39">
        <f t="shared" si="6"/>
        <v>0</v>
      </c>
      <c r="U24" s="39"/>
      <c r="V24" s="37">
        <f>VLOOKUP(U24,cof!$E$5:$F$15,2)</f>
        <v>0</v>
      </c>
      <c r="W24" s="41">
        <v>22.0</v>
      </c>
      <c r="X24" s="2"/>
      <c r="Y24" s="2"/>
      <c r="Z24" s="2"/>
    </row>
    <row r="25" ht="15.0" customHeight="1">
      <c r="A25" s="112"/>
      <c r="B25" s="113"/>
      <c r="C25" s="113"/>
      <c r="D25" s="114"/>
      <c r="E25" s="37">
        <f t="shared" si="1"/>
        <v>0</v>
      </c>
      <c r="F25" s="37">
        <f t="shared" si="2"/>
        <v>0</v>
      </c>
      <c r="G25" s="117"/>
      <c r="H25" s="38"/>
      <c r="I25" s="38"/>
      <c r="J25" s="70">
        <f> VLOOKUP(D25,cof!A$1:B$365,2)</f>
        <v>0</v>
      </c>
      <c r="K25" s="39">
        <f t="shared" si="3"/>
        <v>0</v>
      </c>
      <c r="L25" s="40"/>
      <c r="M25" s="25">
        <f>VLOOKUP(L25,cof!$H$5:$I$15,2)</f>
        <v>0</v>
      </c>
      <c r="N25" s="39">
        <f t="shared" si="4"/>
        <v>0</v>
      </c>
      <c r="O25" s="39"/>
      <c r="P25" s="37">
        <f>VLOOKUP(O25,cof!E$5:F$15,2)</f>
        <v>0</v>
      </c>
      <c r="Q25" s="39">
        <f t="shared" si="5"/>
        <v>0</v>
      </c>
      <c r="R25" s="39"/>
      <c r="S25" s="37">
        <f>VLOOKUP(R25,cof!$E$5:$F$15,2)</f>
        <v>0</v>
      </c>
      <c r="T25" s="39">
        <f t="shared" si="6"/>
        <v>0</v>
      </c>
      <c r="U25" s="39"/>
      <c r="V25" s="37">
        <f>VLOOKUP(U25,cof!$E$5:$F$15,2)</f>
        <v>0</v>
      </c>
      <c r="W25" s="41">
        <v>23.0</v>
      </c>
      <c r="X25" s="2"/>
      <c r="Y25" s="2"/>
      <c r="Z25" s="2"/>
    </row>
    <row r="26" ht="15.0" customHeight="1">
      <c r="A26" s="107"/>
      <c r="B26" s="108"/>
      <c r="C26" s="135"/>
      <c r="D26" s="109"/>
      <c r="E26" s="37">
        <f t="shared" si="1"/>
        <v>0</v>
      </c>
      <c r="F26" s="37">
        <f t="shared" si="2"/>
        <v>0</v>
      </c>
      <c r="G26" s="115"/>
      <c r="H26" s="38"/>
      <c r="I26" s="69"/>
      <c r="J26" s="70">
        <f> VLOOKUP(D26,cof!A$1:B$365,2)</f>
        <v>0</v>
      </c>
      <c r="K26" s="39">
        <f t="shared" si="3"/>
        <v>0</v>
      </c>
      <c r="L26" s="40"/>
      <c r="M26" s="25">
        <f>VLOOKUP(L26,cof!$H$5:$I$15,2)</f>
        <v>0</v>
      </c>
      <c r="N26" s="39">
        <f t="shared" si="4"/>
        <v>0</v>
      </c>
      <c r="O26" s="39"/>
      <c r="P26" s="37">
        <f>VLOOKUP(O26,cof!E$5:F$15,2)</f>
        <v>0</v>
      </c>
      <c r="Q26" s="39">
        <f t="shared" si="5"/>
        <v>0</v>
      </c>
      <c r="R26" s="39"/>
      <c r="S26" s="37">
        <f>VLOOKUP(R26,cof!$E$5:$F$15,2)</f>
        <v>0</v>
      </c>
      <c r="T26" s="39">
        <f t="shared" si="6"/>
        <v>0</v>
      </c>
      <c r="U26" s="39"/>
      <c r="V26" s="37">
        <f>VLOOKUP(U26,cof!$E$5:$F$15,2)</f>
        <v>0</v>
      </c>
      <c r="W26" s="41">
        <v>24.0</v>
      </c>
      <c r="X26" s="2"/>
      <c r="Y26" s="2"/>
      <c r="Z26" s="2"/>
    </row>
    <row r="27" ht="15.0" customHeight="1">
      <c r="A27" s="107"/>
      <c r="B27" s="108"/>
      <c r="C27" s="135"/>
      <c r="D27" s="109"/>
      <c r="E27" s="37">
        <f t="shared" si="1"/>
        <v>0</v>
      </c>
      <c r="F27" s="37">
        <f t="shared" si="2"/>
        <v>0</v>
      </c>
      <c r="G27" s="117"/>
      <c r="H27" s="38"/>
      <c r="I27" s="38"/>
      <c r="J27" s="70">
        <f> VLOOKUP(D27,cof!A$1:B$365,2)</f>
        <v>0</v>
      </c>
      <c r="K27" s="39">
        <f t="shared" si="3"/>
        <v>0</v>
      </c>
      <c r="L27" s="39"/>
      <c r="M27" s="25">
        <f>VLOOKUP(L27,cof!$H$5:$I$15,2)</f>
        <v>0</v>
      </c>
      <c r="N27" s="39">
        <f t="shared" si="4"/>
        <v>0</v>
      </c>
      <c r="O27" s="39"/>
      <c r="P27" s="37">
        <f>VLOOKUP(O27,cof!E$5:F$15,2)</f>
        <v>0</v>
      </c>
      <c r="Q27" s="39">
        <f t="shared" si="5"/>
        <v>0</v>
      </c>
      <c r="R27" s="39"/>
      <c r="S27" s="37">
        <f>VLOOKUP(R27,cof!$E$5:$F$15,2)</f>
        <v>0</v>
      </c>
      <c r="T27" s="39">
        <f t="shared" si="6"/>
        <v>0</v>
      </c>
      <c r="U27" s="39"/>
      <c r="V27" s="37">
        <f>VLOOKUP(U27,cof!$E$5:$F$15,2)</f>
        <v>0</v>
      </c>
      <c r="W27" s="41">
        <v>25.0</v>
      </c>
      <c r="X27" s="2"/>
      <c r="Y27" s="2"/>
      <c r="Z27" s="2"/>
    </row>
    <row r="28" ht="15.0" customHeight="1">
      <c r="A28" s="107"/>
      <c r="B28" s="108"/>
      <c r="C28" s="108"/>
      <c r="D28" s="109"/>
      <c r="E28" s="37">
        <f t="shared" si="1"/>
        <v>0</v>
      </c>
      <c r="F28" s="37">
        <f t="shared" si="2"/>
        <v>0</v>
      </c>
      <c r="G28" s="124"/>
      <c r="H28" s="136"/>
      <c r="I28" s="71"/>
      <c r="J28" s="70">
        <f> VLOOKUP(D28,cof!A$1:B$365,2)</f>
        <v>0</v>
      </c>
      <c r="K28" s="39">
        <f t="shared" si="3"/>
        <v>0</v>
      </c>
      <c r="L28" s="39"/>
      <c r="M28" s="25">
        <f>VLOOKUP(L28,cof!$H$5:$I$15,2)</f>
        <v>0</v>
      </c>
      <c r="N28" s="39">
        <f t="shared" si="4"/>
        <v>0</v>
      </c>
      <c r="O28" s="39"/>
      <c r="P28" s="37">
        <f>VLOOKUP(O28,cof!E$5:F$15,2)</f>
        <v>0</v>
      </c>
      <c r="Q28" s="39">
        <f t="shared" si="5"/>
        <v>0</v>
      </c>
      <c r="R28" s="39"/>
      <c r="S28" s="37">
        <f>VLOOKUP(R28,cof!$E$5:$F$15,2)</f>
        <v>0</v>
      </c>
      <c r="T28" s="39">
        <f t="shared" si="6"/>
        <v>0</v>
      </c>
      <c r="U28" s="39"/>
      <c r="V28" s="37">
        <f>VLOOKUP(U28,cof!$E$5:$F$15,2)</f>
        <v>0</v>
      </c>
      <c r="W28" s="41">
        <v>26.0</v>
      </c>
      <c r="X28" s="2"/>
      <c r="Y28" s="2"/>
      <c r="Z28" s="2"/>
    </row>
    <row r="29" ht="15.0" customHeight="1">
      <c r="A29" s="46"/>
      <c r="B29" s="47"/>
      <c r="C29" s="46"/>
      <c r="D29" s="48"/>
      <c r="E29" s="37">
        <f t="shared" si="1"/>
        <v>0</v>
      </c>
      <c r="F29" s="37">
        <f t="shared" si="2"/>
        <v>0</v>
      </c>
      <c r="G29" s="49"/>
      <c r="H29" s="37"/>
      <c r="I29" s="56"/>
      <c r="J29" s="70">
        <f> VLOOKUP(D29,cof!A$1:B$365,2)</f>
        <v>0</v>
      </c>
      <c r="K29" s="39">
        <f t="shared" si="3"/>
        <v>0</v>
      </c>
      <c r="L29" s="39"/>
      <c r="M29" s="25">
        <f>VLOOKUP(L29,cof!$H$5:$I$15,2)</f>
        <v>0</v>
      </c>
      <c r="N29" s="39">
        <f t="shared" si="4"/>
        <v>0</v>
      </c>
      <c r="O29" s="39"/>
      <c r="P29" s="37">
        <f>VLOOKUP(O29,cof!E$5:F$15,2)</f>
        <v>0</v>
      </c>
      <c r="Q29" s="39">
        <f t="shared" si="5"/>
        <v>0</v>
      </c>
      <c r="R29" s="39"/>
      <c r="S29" s="37">
        <f>VLOOKUP(R29,cof!$E$5:$F$15,2)</f>
        <v>0</v>
      </c>
      <c r="T29" s="39">
        <f t="shared" si="6"/>
        <v>0</v>
      </c>
      <c r="U29" s="39"/>
      <c r="V29" s="37">
        <f>VLOOKUP(U29,cof!$E$5:$F$15,2)</f>
        <v>0</v>
      </c>
      <c r="W29" s="41">
        <v>15.0</v>
      </c>
      <c r="X29" s="2"/>
      <c r="Y29" s="2"/>
      <c r="Z29" s="2"/>
    </row>
    <row r="30" ht="15.0" customHeight="1">
      <c r="A30" s="39"/>
      <c r="B30" s="81"/>
      <c r="C30" s="39"/>
      <c r="D30" s="56"/>
      <c r="E30" s="37">
        <f t="shared" si="1"/>
        <v>0</v>
      </c>
      <c r="F30" s="56">
        <f t="shared" si="2"/>
        <v>0</v>
      </c>
      <c r="G30" s="56"/>
      <c r="H30" s="37"/>
      <c r="I30" s="56"/>
      <c r="J30" s="70">
        <f> VLOOKUP(D30,cof!A$1:B$365,2)</f>
        <v>0</v>
      </c>
      <c r="K30" s="39">
        <f t="shared" si="3"/>
        <v>0</v>
      </c>
      <c r="L30" s="39"/>
      <c r="M30" s="25">
        <f>VLOOKUP(L30,cof!$H$5:$I$15,2)</f>
        <v>0</v>
      </c>
      <c r="N30" s="39">
        <f t="shared" si="4"/>
        <v>0</v>
      </c>
      <c r="O30" s="39"/>
      <c r="P30" s="37">
        <f>VLOOKUP(O30,cof!E$5:F$15,2)</f>
        <v>0</v>
      </c>
      <c r="Q30" s="39">
        <f t="shared" si="5"/>
        <v>0</v>
      </c>
      <c r="R30" s="39"/>
      <c r="S30" s="37">
        <f>VLOOKUP(R30,cof!$E$5:$F$15,2)</f>
        <v>0</v>
      </c>
      <c r="T30" s="39">
        <f t="shared" si="6"/>
        <v>0</v>
      </c>
      <c r="U30" s="39"/>
      <c r="V30" s="37">
        <f>VLOOKUP(U30,cof!$E$5:$F$15,2)</f>
        <v>0</v>
      </c>
      <c r="W30" s="41">
        <v>27.0</v>
      </c>
      <c r="X30" s="2"/>
      <c r="Y30" s="2"/>
      <c r="Z30" s="2"/>
    </row>
    <row r="31" ht="15.0" customHeight="1">
      <c r="A31" s="39"/>
      <c r="B31" s="57"/>
      <c r="C31" s="39"/>
      <c r="D31" s="56"/>
      <c r="E31" s="37">
        <f t="shared" si="1"/>
        <v>0</v>
      </c>
      <c r="F31" s="56">
        <f t="shared" si="2"/>
        <v>0</v>
      </c>
      <c r="G31" s="56"/>
      <c r="H31" s="37"/>
      <c r="I31" s="56"/>
      <c r="J31" s="70">
        <f> VLOOKUP(D31,cof!A$1:B$365,2)</f>
        <v>0</v>
      </c>
      <c r="K31" s="39">
        <f t="shared" si="3"/>
        <v>0</v>
      </c>
      <c r="L31" s="39"/>
      <c r="M31" s="25">
        <f>VLOOKUP(L31,cof!$H$5:$I$15,2)</f>
        <v>0</v>
      </c>
      <c r="N31" s="39">
        <f t="shared" si="4"/>
        <v>0</v>
      </c>
      <c r="O31" s="39"/>
      <c r="P31" s="37">
        <f>VLOOKUP(O31,cof!E$5:F$15,2)</f>
        <v>0</v>
      </c>
      <c r="Q31" s="39">
        <f t="shared" si="5"/>
        <v>0</v>
      </c>
      <c r="R31" s="39"/>
      <c r="S31" s="37">
        <f>VLOOKUP(R31,cof!$E$5:$F$15,2)</f>
        <v>0</v>
      </c>
      <c r="T31" s="39">
        <f t="shared" si="6"/>
        <v>0</v>
      </c>
      <c r="U31" s="39"/>
      <c r="V31" s="37">
        <f>VLOOKUP(U31,cof!$E$5:$F$15,2)</f>
        <v>0</v>
      </c>
      <c r="W31" s="41">
        <v>28.0</v>
      </c>
      <c r="X31" s="2"/>
      <c r="Y31" s="2"/>
      <c r="Z31" s="2"/>
    </row>
    <row r="32" ht="15.0" customHeight="1">
      <c r="A32" s="39"/>
      <c r="B32" s="57"/>
      <c r="C32" s="39"/>
      <c r="D32" s="56"/>
      <c r="E32" s="37">
        <f t="shared" si="1"/>
        <v>0</v>
      </c>
      <c r="F32" s="56">
        <f t="shared" si="2"/>
        <v>0</v>
      </c>
      <c r="G32" s="56"/>
      <c r="H32" s="37"/>
      <c r="I32" s="56"/>
      <c r="J32" s="70">
        <f> VLOOKUP(D32,cof!A$1:B$365,2)</f>
        <v>0</v>
      </c>
      <c r="K32" s="39">
        <f t="shared" si="3"/>
        <v>0</v>
      </c>
      <c r="L32" s="39"/>
      <c r="M32" s="25">
        <f>VLOOKUP(L32,cof!$H$5:$I$15,2)</f>
        <v>0</v>
      </c>
      <c r="N32" s="39">
        <f t="shared" si="4"/>
        <v>0</v>
      </c>
      <c r="O32" s="39"/>
      <c r="P32" s="37">
        <f>VLOOKUP(O32,cof!E$5:F$15,2)</f>
        <v>0</v>
      </c>
      <c r="Q32" s="39">
        <f t="shared" si="5"/>
        <v>0</v>
      </c>
      <c r="R32" s="39"/>
      <c r="S32" s="37">
        <f>VLOOKUP(R32,cof!$E$5:$F$15,2)</f>
        <v>0</v>
      </c>
      <c r="T32" s="39">
        <f t="shared" si="6"/>
        <v>0</v>
      </c>
      <c r="U32" s="39"/>
      <c r="V32" s="37">
        <f>VLOOKUP(U32,cof!$E$5:$F$15,2)</f>
        <v>0</v>
      </c>
      <c r="W32" s="41">
        <v>29.0</v>
      </c>
      <c r="X32" s="2"/>
      <c r="Y32" s="2"/>
      <c r="Z32" s="2"/>
    </row>
    <row r="33" ht="15.0" customHeight="1">
      <c r="A33" s="39"/>
      <c r="B33" s="57"/>
      <c r="C33" s="39"/>
      <c r="D33" s="56"/>
      <c r="E33" s="37">
        <f t="shared" si="1"/>
        <v>0</v>
      </c>
      <c r="F33" s="56">
        <f t="shared" si="2"/>
        <v>0</v>
      </c>
      <c r="G33" s="56"/>
      <c r="H33" s="37"/>
      <c r="I33" s="56"/>
      <c r="J33" s="70">
        <f> VLOOKUP(D33,cof!A$1:B$365,2)</f>
        <v>0</v>
      </c>
      <c r="K33" s="39">
        <f t="shared" si="3"/>
        <v>0</v>
      </c>
      <c r="L33" s="39"/>
      <c r="M33" s="25">
        <f>VLOOKUP(L33,cof!$H$5:$I$15,2)</f>
        <v>0</v>
      </c>
      <c r="N33" s="39">
        <f t="shared" si="4"/>
        <v>0</v>
      </c>
      <c r="O33" s="39"/>
      <c r="P33" s="37">
        <f>VLOOKUP(O33,cof!E$5:F$15,2)</f>
        <v>0</v>
      </c>
      <c r="Q33" s="39">
        <f t="shared" si="5"/>
        <v>0</v>
      </c>
      <c r="R33" s="39"/>
      <c r="S33" s="37">
        <f>VLOOKUP(R33,cof!$E$5:$F$15,2)</f>
        <v>0</v>
      </c>
      <c r="T33" s="39">
        <f t="shared" si="6"/>
        <v>0</v>
      </c>
      <c r="U33" s="39"/>
      <c r="V33" s="37">
        <f>VLOOKUP(U33,cof!$E$5:$F$15,2)</f>
        <v>0</v>
      </c>
      <c r="W33" s="41">
        <v>30.0</v>
      </c>
      <c r="X33" s="2"/>
      <c r="Y33" s="2"/>
      <c r="Z33" s="2"/>
    </row>
    <row r="34" ht="15.0" customHeight="1">
      <c r="A34" s="39"/>
      <c r="B34" s="57"/>
      <c r="C34" s="39"/>
      <c r="D34" s="56"/>
      <c r="E34" s="37">
        <f t="shared" si="1"/>
        <v>0</v>
      </c>
      <c r="F34" s="56">
        <f t="shared" si="2"/>
        <v>0</v>
      </c>
      <c r="G34" s="56"/>
      <c r="H34" s="37"/>
      <c r="I34" s="56"/>
      <c r="J34" s="70">
        <f> VLOOKUP(D34,cof!A$1:B$365,2)</f>
        <v>0</v>
      </c>
      <c r="K34" s="39">
        <f t="shared" si="3"/>
        <v>0</v>
      </c>
      <c r="L34" s="39"/>
      <c r="M34" s="25">
        <f>VLOOKUP(L34,cof!$H$5:$I$15,2)</f>
        <v>0</v>
      </c>
      <c r="N34" s="39">
        <f t="shared" si="4"/>
        <v>0</v>
      </c>
      <c r="O34" s="39"/>
      <c r="P34" s="37">
        <f>VLOOKUP(O34,cof!E$5:F$15,2)</f>
        <v>0</v>
      </c>
      <c r="Q34" s="39">
        <f t="shared" si="5"/>
        <v>0</v>
      </c>
      <c r="R34" s="39"/>
      <c r="S34" s="37">
        <f>VLOOKUP(R34,cof!$E$5:$F$15,2)</f>
        <v>0</v>
      </c>
      <c r="T34" s="39">
        <f t="shared" si="6"/>
        <v>0</v>
      </c>
      <c r="U34" s="39"/>
      <c r="V34" s="37">
        <f>VLOOKUP(U34,cof!$E$5:$F$15,2)</f>
        <v>0</v>
      </c>
      <c r="W34" s="41">
        <v>31.0</v>
      </c>
      <c r="X34" s="2"/>
      <c r="Y34" s="2"/>
      <c r="Z34" s="2"/>
    </row>
    <row r="35" ht="15.0" customHeight="1">
      <c r="A35" s="39"/>
      <c r="B35" s="57"/>
      <c r="C35" s="39"/>
      <c r="D35" s="56"/>
      <c r="E35" s="37">
        <f t="shared" si="1"/>
        <v>0</v>
      </c>
      <c r="F35" s="56">
        <f t="shared" si="2"/>
        <v>0</v>
      </c>
      <c r="G35" s="56"/>
      <c r="H35" s="37"/>
      <c r="I35" s="56"/>
      <c r="J35" s="70">
        <f> VLOOKUP(D35,cof!A$1:B$365,2)</f>
        <v>0</v>
      </c>
      <c r="K35" s="39">
        <f t="shared" si="3"/>
        <v>0</v>
      </c>
      <c r="L35" s="39"/>
      <c r="M35" s="25">
        <f>VLOOKUP(L35,cof!$H$5:$I$15,2)</f>
        <v>0</v>
      </c>
      <c r="N35" s="39">
        <f t="shared" si="4"/>
        <v>0</v>
      </c>
      <c r="O35" s="39"/>
      <c r="P35" s="37">
        <f>VLOOKUP(O35,cof!E$5:F$15,2)</f>
        <v>0</v>
      </c>
      <c r="Q35" s="39">
        <f t="shared" si="5"/>
        <v>0</v>
      </c>
      <c r="R35" s="39"/>
      <c r="S35" s="37">
        <f>VLOOKUP(R35,cof!$E$5:$F$15,2)</f>
        <v>0</v>
      </c>
      <c r="T35" s="39">
        <f t="shared" si="6"/>
        <v>0</v>
      </c>
      <c r="U35" s="39"/>
      <c r="V35" s="37">
        <f>VLOOKUP(U35,cof!$E$5:$F$15,2)</f>
        <v>0</v>
      </c>
      <c r="W35" s="41">
        <v>32.0</v>
      </c>
      <c r="X35" s="2"/>
      <c r="Y35" s="2"/>
      <c r="Z35" s="2"/>
    </row>
    <row r="36" ht="15.0" customHeight="1">
      <c r="A36" s="39"/>
      <c r="B36" s="57"/>
      <c r="C36" s="39"/>
      <c r="D36" s="56"/>
      <c r="E36" s="37">
        <f t="shared" si="1"/>
        <v>0</v>
      </c>
      <c r="F36" s="56">
        <f t="shared" si="2"/>
        <v>0</v>
      </c>
      <c r="G36" s="56"/>
      <c r="H36" s="37"/>
      <c r="I36" s="56"/>
      <c r="J36" s="70">
        <f> VLOOKUP(D36,cof!A$1:B$365,2)</f>
        <v>0</v>
      </c>
      <c r="K36" s="39">
        <f t="shared" si="3"/>
        <v>0</v>
      </c>
      <c r="L36" s="39"/>
      <c r="M36" s="25">
        <f>VLOOKUP(L36,cof!$H$5:$I$15,2)</f>
        <v>0</v>
      </c>
      <c r="N36" s="39">
        <f t="shared" si="4"/>
        <v>0</v>
      </c>
      <c r="O36" s="39"/>
      <c r="P36" s="37">
        <f>VLOOKUP(O36,cof!E$5:F$15,2)</f>
        <v>0</v>
      </c>
      <c r="Q36" s="39">
        <f t="shared" si="5"/>
        <v>0</v>
      </c>
      <c r="R36" s="39"/>
      <c r="S36" s="37">
        <f>VLOOKUP(R36,cof!$E$5:$F$15,2)</f>
        <v>0</v>
      </c>
      <c r="T36" s="39">
        <f t="shared" si="6"/>
        <v>0</v>
      </c>
      <c r="U36" s="39"/>
      <c r="V36" s="37">
        <f>VLOOKUP(U36,cof!$E$5:$F$15,2)</f>
        <v>0</v>
      </c>
      <c r="W36" s="41">
        <v>33.0</v>
      </c>
      <c r="X36" s="2"/>
      <c r="Y36" s="2"/>
      <c r="Z36" s="2"/>
    </row>
    <row r="37" ht="15.0" customHeight="1">
      <c r="A37" s="39"/>
      <c r="B37" s="57"/>
      <c r="C37" s="39"/>
      <c r="D37" s="56"/>
      <c r="E37" s="37">
        <f t="shared" si="1"/>
        <v>0</v>
      </c>
      <c r="F37" s="56">
        <f t="shared" si="2"/>
        <v>0</v>
      </c>
      <c r="G37" s="56"/>
      <c r="H37" s="37"/>
      <c r="I37" s="56"/>
      <c r="J37" s="70">
        <f> VLOOKUP(D37,cof!A$1:B$365,2)</f>
        <v>0</v>
      </c>
      <c r="K37" s="39">
        <f t="shared" si="3"/>
        <v>0</v>
      </c>
      <c r="L37" s="39"/>
      <c r="M37" s="25">
        <f>VLOOKUP(L37,cof!$H$5:$I$15,2)</f>
        <v>0</v>
      </c>
      <c r="N37" s="39">
        <f t="shared" si="4"/>
        <v>0</v>
      </c>
      <c r="O37" s="39"/>
      <c r="P37" s="37">
        <f>VLOOKUP(O37,cof!E$5:F$15,2)</f>
        <v>0</v>
      </c>
      <c r="Q37" s="39">
        <f t="shared" si="5"/>
        <v>0</v>
      </c>
      <c r="R37" s="39"/>
      <c r="S37" s="37">
        <f>VLOOKUP(R37,cof!$E$5:$F$15,2)</f>
        <v>0</v>
      </c>
      <c r="T37" s="39">
        <f t="shared" si="6"/>
        <v>0</v>
      </c>
      <c r="U37" s="39"/>
      <c r="V37" s="37">
        <f>VLOOKUP(U37,cof!$E$5:$F$15,2)</f>
        <v>0</v>
      </c>
      <c r="W37" s="41">
        <v>34.0</v>
      </c>
      <c r="X37" s="2"/>
      <c r="Y37" s="2"/>
      <c r="Z37" s="2"/>
    </row>
    <row r="38" ht="15.0" customHeight="1">
      <c r="A38" s="39"/>
      <c r="B38" s="57"/>
      <c r="C38" s="39"/>
      <c r="D38" s="56"/>
      <c r="E38" s="37">
        <f t="shared" si="1"/>
        <v>0</v>
      </c>
      <c r="F38" s="56">
        <f t="shared" si="2"/>
        <v>0</v>
      </c>
      <c r="G38" s="56"/>
      <c r="H38" s="37"/>
      <c r="I38" s="56"/>
      <c r="J38" s="70">
        <f> VLOOKUP(D38,cof!A$1:B$365,2)</f>
        <v>0</v>
      </c>
      <c r="K38" s="39">
        <f t="shared" si="3"/>
        <v>0</v>
      </c>
      <c r="L38" s="39"/>
      <c r="M38" s="25">
        <f>VLOOKUP(L38,cof!$H$5:$I$15,2)</f>
        <v>0</v>
      </c>
      <c r="N38" s="39">
        <f t="shared" si="4"/>
        <v>0</v>
      </c>
      <c r="O38" s="39"/>
      <c r="P38" s="37">
        <f>VLOOKUP(O38,cof!E$5:F$15,2)</f>
        <v>0</v>
      </c>
      <c r="Q38" s="39">
        <f t="shared" si="5"/>
        <v>0</v>
      </c>
      <c r="R38" s="39"/>
      <c r="S38" s="37">
        <f>VLOOKUP(R38,cof!$E$5:$F$15,2)</f>
        <v>0</v>
      </c>
      <c r="T38" s="39">
        <f t="shared" si="6"/>
        <v>0</v>
      </c>
      <c r="U38" s="39"/>
      <c r="V38" s="37">
        <f>VLOOKUP(U38,cof!$E$5:$F$15,2)</f>
        <v>0</v>
      </c>
      <c r="W38" s="41">
        <v>35.0</v>
      </c>
      <c r="X38" s="2"/>
      <c r="Y38" s="2"/>
      <c r="Z38" s="2"/>
    </row>
    <row r="39" ht="15.0" customHeight="1">
      <c r="A39" s="39"/>
      <c r="B39" s="57"/>
      <c r="C39" s="39"/>
      <c r="D39" s="56"/>
      <c r="E39" s="37">
        <f t="shared" si="1"/>
        <v>0</v>
      </c>
      <c r="F39" s="56">
        <f t="shared" si="2"/>
        <v>0</v>
      </c>
      <c r="G39" s="56"/>
      <c r="H39" s="37"/>
      <c r="I39" s="56"/>
      <c r="J39" s="70">
        <f> VLOOKUP(D39,cof!A$1:B$365,2)</f>
        <v>0</v>
      </c>
      <c r="K39" s="39">
        <f t="shared" si="3"/>
        <v>0</v>
      </c>
      <c r="L39" s="39"/>
      <c r="M39" s="25">
        <f>VLOOKUP(L39,cof!$H$5:$I$15,2)</f>
        <v>0</v>
      </c>
      <c r="N39" s="39">
        <f t="shared" si="4"/>
        <v>0</v>
      </c>
      <c r="O39" s="39"/>
      <c r="P39" s="37">
        <f>VLOOKUP(O39,cof!E$5:F$15,2)</f>
        <v>0</v>
      </c>
      <c r="Q39" s="39">
        <f t="shared" si="5"/>
        <v>0</v>
      </c>
      <c r="R39" s="39"/>
      <c r="S39" s="37">
        <f>VLOOKUP(R39,cof!$E$5:$F$15,2)</f>
        <v>0</v>
      </c>
      <c r="T39" s="39">
        <f t="shared" si="6"/>
        <v>0</v>
      </c>
      <c r="U39" s="39"/>
      <c r="V39" s="37">
        <f>VLOOKUP(U39,cof!$E$5:$F$15,2)</f>
        <v>0</v>
      </c>
      <c r="W39" s="41">
        <v>36.0</v>
      </c>
      <c r="X39" s="2"/>
      <c r="Y39" s="2"/>
      <c r="Z39" s="2"/>
    </row>
    <row r="40" ht="15.0" customHeight="1">
      <c r="A40" s="39"/>
      <c r="B40" s="57"/>
      <c r="C40" s="39"/>
      <c r="D40" s="56"/>
      <c r="E40" s="37">
        <f t="shared" si="1"/>
        <v>0</v>
      </c>
      <c r="F40" s="56">
        <f t="shared" si="2"/>
        <v>0</v>
      </c>
      <c r="G40" s="56"/>
      <c r="H40" s="37"/>
      <c r="I40" s="56"/>
      <c r="J40" s="70">
        <f> VLOOKUP(D40,cof!A$1:B$365,2)</f>
        <v>0</v>
      </c>
      <c r="K40" s="39">
        <f t="shared" si="3"/>
        <v>0</v>
      </c>
      <c r="L40" s="39"/>
      <c r="M40" s="25">
        <f>VLOOKUP(L40,cof!$H$5:$I$15,2)</f>
        <v>0</v>
      </c>
      <c r="N40" s="39">
        <f t="shared" si="4"/>
        <v>0</v>
      </c>
      <c r="O40" s="39"/>
      <c r="P40" s="37">
        <f>VLOOKUP(O40,cof!E$5:F$15,2)</f>
        <v>0</v>
      </c>
      <c r="Q40" s="39">
        <f t="shared" si="5"/>
        <v>0</v>
      </c>
      <c r="R40" s="39"/>
      <c r="S40" s="37">
        <f>VLOOKUP(R40,cof!$E$5:$F$15,2)</f>
        <v>0</v>
      </c>
      <c r="T40" s="39">
        <f t="shared" si="6"/>
        <v>0</v>
      </c>
      <c r="U40" s="39"/>
      <c r="V40" s="37">
        <f>VLOOKUP(U40,cof!$E$5:$F$15,2)</f>
        <v>0</v>
      </c>
      <c r="W40" s="41">
        <v>37.0</v>
      </c>
      <c r="X40" s="2"/>
      <c r="Y40" s="2"/>
      <c r="Z40" s="2"/>
    </row>
    <row r="41" ht="15.0" customHeight="1">
      <c r="A41" s="39"/>
      <c r="B41" s="57"/>
      <c r="C41" s="39"/>
      <c r="D41" s="56"/>
      <c r="E41" s="37">
        <f t="shared" si="1"/>
        <v>0</v>
      </c>
      <c r="F41" s="56">
        <f t="shared" si="2"/>
        <v>0</v>
      </c>
      <c r="G41" s="56"/>
      <c r="H41" s="37"/>
      <c r="I41" s="56"/>
      <c r="J41" s="70">
        <f> VLOOKUP(D41,cof!A$1:B$365,2)</f>
        <v>0</v>
      </c>
      <c r="K41" s="39">
        <f t="shared" si="3"/>
        <v>0</v>
      </c>
      <c r="L41" s="39"/>
      <c r="M41" s="25">
        <f>VLOOKUP(L41,cof!$H$5:$I$15,2)</f>
        <v>0</v>
      </c>
      <c r="N41" s="39">
        <f t="shared" si="4"/>
        <v>0</v>
      </c>
      <c r="O41" s="39"/>
      <c r="P41" s="37">
        <f>VLOOKUP(O41,cof!E$5:F$15,2)</f>
        <v>0</v>
      </c>
      <c r="Q41" s="39">
        <f t="shared" si="5"/>
        <v>0</v>
      </c>
      <c r="R41" s="39"/>
      <c r="S41" s="37">
        <f>VLOOKUP(R41,cof!$E$5:$F$15,2)</f>
        <v>0</v>
      </c>
      <c r="T41" s="39">
        <f t="shared" si="6"/>
        <v>0</v>
      </c>
      <c r="U41" s="39"/>
      <c r="V41" s="37">
        <f>VLOOKUP(U41,cof!$E$5:$F$15,2)</f>
        <v>0</v>
      </c>
      <c r="W41" s="41">
        <v>38.0</v>
      </c>
      <c r="X41" s="2"/>
      <c r="Y41" s="2"/>
      <c r="Z41" s="2"/>
    </row>
    <row r="42" ht="15.0" customHeight="1">
      <c r="A42" s="39"/>
      <c r="B42" s="57"/>
      <c r="C42" s="39"/>
      <c r="D42" s="56"/>
      <c r="E42" s="37">
        <f t="shared" si="1"/>
        <v>0</v>
      </c>
      <c r="F42" s="56">
        <f t="shared" si="2"/>
        <v>0</v>
      </c>
      <c r="G42" s="56"/>
      <c r="H42" s="37"/>
      <c r="I42" s="56"/>
      <c r="J42" s="70">
        <f> VLOOKUP(D42,cof!A$1:B$365,2)</f>
        <v>0</v>
      </c>
      <c r="K42" s="39">
        <f t="shared" si="3"/>
        <v>0</v>
      </c>
      <c r="L42" s="39"/>
      <c r="M42" s="25">
        <f>VLOOKUP(L42,cof!$H$5:$I$15,2)</f>
        <v>0</v>
      </c>
      <c r="N42" s="39">
        <f t="shared" si="4"/>
        <v>0</v>
      </c>
      <c r="O42" s="39"/>
      <c r="P42" s="37">
        <f>VLOOKUP(O42,cof!E$5:F$15,2)</f>
        <v>0</v>
      </c>
      <c r="Q42" s="39">
        <f t="shared" si="5"/>
        <v>0</v>
      </c>
      <c r="R42" s="39"/>
      <c r="S42" s="37">
        <f>VLOOKUP(R42,cof!$E$5:$F$15,2)</f>
        <v>0</v>
      </c>
      <c r="T42" s="39">
        <f t="shared" si="6"/>
        <v>0</v>
      </c>
      <c r="U42" s="39"/>
      <c r="V42" s="37">
        <f>VLOOKUP(U42,cof!$E$5:$F$15,2)</f>
        <v>0</v>
      </c>
      <c r="W42" s="41">
        <v>39.0</v>
      </c>
      <c r="X42" s="2"/>
      <c r="Y42" s="2"/>
      <c r="Z42" s="2"/>
    </row>
    <row r="43" ht="15.0" customHeight="1">
      <c r="A43" s="39"/>
      <c r="B43" s="57"/>
      <c r="C43" s="39"/>
      <c r="D43" s="56"/>
      <c r="E43" s="37">
        <f t="shared" si="1"/>
        <v>0</v>
      </c>
      <c r="F43" s="56">
        <f t="shared" si="2"/>
        <v>0</v>
      </c>
      <c r="G43" s="56"/>
      <c r="H43" s="37"/>
      <c r="I43" s="56"/>
      <c r="J43" s="70">
        <f> VLOOKUP(D43,cof!A$1:B$365,2)</f>
        <v>0</v>
      </c>
      <c r="K43" s="39">
        <f t="shared" si="3"/>
        <v>0</v>
      </c>
      <c r="L43" s="39"/>
      <c r="M43" s="25">
        <f>VLOOKUP(L43,cof!$H$5:$I$15,2)</f>
        <v>0</v>
      </c>
      <c r="N43" s="39">
        <f t="shared" si="4"/>
        <v>0</v>
      </c>
      <c r="O43" s="39"/>
      <c r="P43" s="37">
        <f>VLOOKUP(O43,cof!E$5:F$15,2)</f>
        <v>0</v>
      </c>
      <c r="Q43" s="39">
        <f t="shared" si="5"/>
        <v>0</v>
      </c>
      <c r="R43" s="39"/>
      <c r="S43" s="37">
        <f>VLOOKUP(R43,cof!$E$5:$F$15,2)</f>
        <v>0</v>
      </c>
      <c r="T43" s="39">
        <f t="shared" si="6"/>
        <v>0</v>
      </c>
      <c r="U43" s="39"/>
      <c r="V43" s="37">
        <f>VLOOKUP(U43,cof!$E$5:$F$15,2)</f>
        <v>0</v>
      </c>
      <c r="W43" s="41">
        <v>40.0</v>
      </c>
      <c r="X43" s="2"/>
      <c r="Y43" s="2"/>
      <c r="Z43" s="2"/>
    </row>
    <row r="44" ht="15.0" customHeight="1">
      <c r="A44" s="39"/>
      <c r="B44" s="57"/>
      <c r="C44" s="39"/>
      <c r="D44" s="56"/>
      <c r="E44" s="37">
        <f t="shared" si="1"/>
        <v>0</v>
      </c>
      <c r="F44" s="56">
        <f t="shared" si="2"/>
        <v>0</v>
      </c>
      <c r="G44" s="56"/>
      <c r="H44" s="37"/>
      <c r="I44" s="56"/>
      <c r="J44" s="70">
        <f> VLOOKUP(D44,cof!A$1:B$365,2)</f>
        <v>0</v>
      </c>
      <c r="K44" s="39">
        <f t="shared" si="3"/>
        <v>0</v>
      </c>
      <c r="L44" s="39"/>
      <c r="M44" s="25">
        <f>VLOOKUP(L44,cof!$H$5:$I$15,2)</f>
        <v>0</v>
      </c>
      <c r="N44" s="39">
        <f t="shared" si="4"/>
        <v>0</v>
      </c>
      <c r="O44" s="39"/>
      <c r="P44" s="37">
        <f>VLOOKUP(O44,cof!E$5:F$15,2)</f>
        <v>0</v>
      </c>
      <c r="Q44" s="39">
        <f t="shared" si="5"/>
        <v>0</v>
      </c>
      <c r="R44" s="39"/>
      <c r="S44" s="37">
        <f>VLOOKUP(R44,cof!$E$5:$F$15,2)</f>
        <v>0</v>
      </c>
      <c r="T44" s="39">
        <f t="shared" si="6"/>
        <v>0</v>
      </c>
      <c r="U44" s="39"/>
      <c r="V44" s="37">
        <f>VLOOKUP(U44,cof!$E$5:$F$15,2)</f>
        <v>0</v>
      </c>
      <c r="W44" s="41">
        <v>41.0</v>
      </c>
      <c r="X44" s="2"/>
      <c r="Y44" s="2"/>
      <c r="Z44" s="2"/>
    </row>
    <row r="45" ht="15.0" customHeight="1">
      <c r="A45" s="39"/>
      <c r="B45" s="57"/>
      <c r="C45" s="39"/>
      <c r="D45" s="56"/>
      <c r="E45" s="37">
        <f t="shared" si="1"/>
        <v>0</v>
      </c>
      <c r="F45" s="56">
        <f t="shared" si="2"/>
        <v>0</v>
      </c>
      <c r="G45" s="56"/>
      <c r="H45" s="37"/>
      <c r="I45" s="56"/>
      <c r="J45" s="70">
        <f> VLOOKUP(D45,cof!A$1:B$365,2)</f>
        <v>0</v>
      </c>
      <c r="K45" s="39">
        <f t="shared" si="3"/>
        <v>0</v>
      </c>
      <c r="L45" s="39"/>
      <c r="M45" s="25">
        <f>VLOOKUP(L45,cof!$H$5:$I$15,2)</f>
        <v>0</v>
      </c>
      <c r="N45" s="39">
        <f t="shared" si="4"/>
        <v>0</v>
      </c>
      <c r="O45" s="39"/>
      <c r="P45" s="37">
        <f>VLOOKUP(O45,cof!E$5:F$15,2)</f>
        <v>0</v>
      </c>
      <c r="Q45" s="39">
        <f t="shared" si="5"/>
        <v>0</v>
      </c>
      <c r="R45" s="39"/>
      <c r="S45" s="37">
        <f>VLOOKUP(R45,cof!$E$5:$F$15,2)</f>
        <v>0</v>
      </c>
      <c r="T45" s="39">
        <f t="shared" si="6"/>
        <v>0</v>
      </c>
      <c r="U45" s="39"/>
      <c r="V45" s="37">
        <f>VLOOKUP(U45,cof!$E$5:$F$15,2)</f>
        <v>0</v>
      </c>
      <c r="W45" s="41">
        <v>42.0</v>
      </c>
      <c r="X45" s="2"/>
      <c r="Y45" s="2"/>
      <c r="Z45" s="2"/>
    </row>
    <row r="46" ht="15.0" customHeight="1">
      <c r="A46" s="39"/>
      <c r="B46" s="57"/>
      <c r="C46" s="39"/>
      <c r="D46" s="56"/>
      <c r="E46" s="37">
        <f t="shared" si="1"/>
        <v>0</v>
      </c>
      <c r="F46" s="56">
        <f t="shared" si="2"/>
        <v>0</v>
      </c>
      <c r="G46" s="56"/>
      <c r="H46" s="37"/>
      <c r="I46" s="56"/>
      <c r="J46" s="70">
        <f> VLOOKUP(D46,cof!A$1:B$365,2)</f>
        <v>0</v>
      </c>
      <c r="K46" s="39">
        <f t="shared" si="3"/>
        <v>0</v>
      </c>
      <c r="L46" s="39"/>
      <c r="M46" s="25">
        <f>VLOOKUP(L46,cof!$H$5:$I$15,2)</f>
        <v>0</v>
      </c>
      <c r="N46" s="39">
        <f t="shared" si="4"/>
        <v>0</v>
      </c>
      <c r="O46" s="39"/>
      <c r="P46" s="37">
        <f>VLOOKUP(O46,cof!E$5:F$15,2)</f>
        <v>0</v>
      </c>
      <c r="Q46" s="39">
        <f t="shared" si="5"/>
        <v>0</v>
      </c>
      <c r="R46" s="39"/>
      <c r="S46" s="37">
        <f>VLOOKUP(R46,cof!$E$5:$F$15,2)</f>
        <v>0</v>
      </c>
      <c r="T46" s="39">
        <f t="shared" si="6"/>
        <v>0</v>
      </c>
      <c r="U46" s="39"/>
      <c r="V46" s="37">
        <f>VLOOKUP(U46,cof!$E$5:$F$15,2)</f>
        <v>0</v>
      </c>
      <c r="W46" s="41">
        <v>43.0</v>
      </c>
      <c r="X46" s="2"/>
      <c r="Y46" s="2"/>
      <c r="Z46" s="2"/>
    </row>
    <row r="47" ht="15.0" customHeight="1">
      <c r="A47" s="39"/>
      <c r="B47" s="57"/>
      <c r="C47" s="39"/>
      <c r="D47" s="56"/>
      <c r="E47" s="37">
        <f t="shared" si="1"/>
        <v>0</v>
      </c>
      <c r="F47" s="56">
        <f t="shared" si="2"/>
        <v>0</v>
      </c>
      <c r="G47" s="56"/>
      <c r="H47" s="37"/>
      <c r="I47" s="56"/>
      <c r="J47" s="70">
        <f> VLOOKUP(D47,cof!A$1:B$365,2)</f>
        <v>0</v>
      </c>
      <c r="K47" s="39">
        <f t="shared" si="3"/>
        <v>0</v>
      </c>
      <c r="L47" s="39"/>
      <c r="M47" s="25">
        <f>VLOOKUP(L47,cof!$H$5:$I$15,2)</f>
        <v>0</v>
      </c>
      <c r="N47" s="39">
        <f t="shared" si="4"/>
        <v>0</v>
      </c>
      <c r="O47" s="39"/>
      <c r="P47" s="37">
        <f>VLOOKUP(O47,cof!E$5:F$15,2)</f>
        <v>0</v>
      </c>
      <c r="Q47" s="39">
        <f t="shared" si="5"/>
        <v>0</v>
      </c>
      <c r="R47" s="39"/>
      <c r="S47" s="37">
        <f>VLOOKUP(R47,cof!$E$5:$F$15,2)</f>
        <v>0</v>
      </c>
      <c r="T47" s="39">
        <f t="shared" si="6"/>
        <v>0</v>
      </c>
      <c r="U47" s="39"/>
      <c r="V47" s="37">
        <f>VLOOKUP(U47,cof!$E$5:$F$15,2)</f>
        <v>0</v>
      </c>
      <c r="W47" s="41">
        <v>44.0</v>
      </c>
      <c r="X47" s="2"/>
      <c r="Y47" s="2"/>
      <c r="Z47" s="2"/>
    </row>
    <row r="48" ht="15.0" customHeight="1">
      <c r="A48" s="39"/>
      <c r="B48" s="57"/>
      <c r="C48" s="39"/>
      <c r="D48" s="56"/>
      <c r="E48" s="37">
        <f t="shared" si="1"/>
        <v>0</v>
      </c>
      <c r="F48" s="56">
        <f t="shared" si="2"/>
        <v>0</v>
      </c>
      <c r="G48" s="56"/>
      <c r="H48" s="37"/>
      <c r="I48" s="56"/>
      <c r="J48" s="70">
        <f> VLOOKUP(D48,cof!A$1:B$365,2)</f>
        <v>0</v>
      </c>
      <c r="K48" s="39">
        <f t="shared" si="3"/>
        <v>0</v>
      </c>
      <c r="L48" s="39"/>
      <c r="M48" s="25">
        <f>VLOOKUP(L48,cof!$H$5:$I$15,2)</f>
        <v>0</v>
      </c>
      <c r="N48" s="39">
        <f t="shared" si="4"/>
        <v>0</v>
      </c>
      <c r="O48" s="39"/>
      <c r="P48" s="37">
        <f>VLOOKUP(O48,cof!E$5:F$15,2)</f>
        <v>0</v>
      </c>
      <c r="Q48" s="39">
        <f t="shared" si="5"/>
        <v>0</v>
      </c>
      <c r="R48" s="39"/>
      <c r="S48" s="37">
        <f>VLOOKUP(R48,cof!$E$5:$F$15,2)</f>
        <v>0</v>
      </c>
      <c r="T48" s="39">
        <f t="shared" si="6"/>
        <v>0</v>
      </c>
      <c r="U48" s="39"/>
      <c r="V48" s="37">
        <f>VLOOKUP(U48,cof!$E$5:$F$15,2)</f>
        <v>0</v>
      </c>
      <c r="W48" s="41">
        <v>45.0</v>
      </c>
      <c r="X48" s="2"/>
      <c r="Y48" s="2"/>
      <c r="Z48" s="2"/>
    </row>
    <row r="49" ht="15.0" customHeight="1">
      <c r="A49" s="39"/>
      <c r="B49" s="57"/>
      <c r="C49" s="39"/>
      <c r="D49" s="56"/>
      <c r="E49" s="37">
        <f t="shared" si="1"/>
        <v>0</v>
      </c>
      <c r="F49" s="56">
        <f t="shared" si="2"/>
        <v>0</v>
      </c>
      <c r="G49" s="56"/>
      <c r="H49" s="37"/>
      <c r="I49" s="56"/>
      <c r="J49" s="70">
        <f> VLOOKUP(D49,cof!A$1:B$365,2)</f>
        <v>0</v>
      </c>
      <c r="K49" s="39">
        <f t="shared" si="3"/>
        <v>0</v>
      </c>
      <c r="L49" s="39"/>
      <c r="M49" s="25">
        <f>VLOOKUP(L49,cof!$H$5:$I$15,2)</f>
        <v>0</v>
      </c>
      <c r="N49" s="39">
        <f t="shared" si="4"/>
        <v>0</v>
      </c>
      <c r="O49" s="39"/>
      <c r="P49" s="37">
        <f>VLOOKUP(O49,cof!E$5:F$15,2)</f>
        <v>0</v>
      </c>
      <c r="Q49" s="39">
        <f t="shared" si="5"/>
        <v>0</v>
      </c>
      <c r="R49" s="39"/>
      <c r="S49" s="37">
        <f>VLOOKUP(R49,cof!$E$5:$F$15,2)</f>
        <v>0</v>
      </c>
      <c r="T49" s="39">
        <f t="shared" si="6"/>
        <v>0</v>
      </c>
      <c r="U49" s="39"/>
      <c r="V49" s="37">
        <f>VLOOKUP(U49,cof!$E$5:$F$15,2)</f>
        <v>0</v>
      </c>
      <c r="W49" s="41">
        <v>46.0</v>
      </c>
      <c r="X49" s="2"/>
      <c r="Y49" s="2"/>
      <c r="Z49" s="2"/>
    </row>
    <row r="50" ht="15.0" customHeight="1">
      <c r="A50" s="39"/>
      <c r="B50" s="57"/>
      <c r="C50" s="39"/>
      <c r="D50" s="56"/>
      <c r="E50" s="37">
        <f t="shared" si="1"/>
        <v>0</v>
      </c>
      <c r="F50" s="56">
        <f t="shared" si="2"/>
        <v>0</v>
      </c>
      <c r="G50" s="56"/>
      <c r="H50" s="37"/>
      <c r="I50" s="56"/>
      <c r="J50" s="70">
        <f> VLOOKUP(D50,cof!A$1:B$365,2)</f>
        <v>0</v>
      </c>
      <c r="K50" s="39">
        <f t="shared" si="3"/>
        <v>0</v>
      </c>
      <c r="L50" s="39"/>
      <c r="M50" s="25">
        <f>VLOOKUP(L50,cof!$H$5:$I$15,2)</f>
        <v>0</v>
      </c>
      <c r="N50" s="39">
        <f t="shared" si="4"/>
        <v>0</v>
      </c>
      <c r="O50" s="39"/>
      <c r="P50" s="37">
        <f>VLOOKUP(O50,cof!E$5:F$15,2)</f>
        <v>0</v>
      </c>
      <c r="Q50" s="39">
        <f t="shared" si="5"/>
        <v>0</v>
      </c>
      <c r="R50" s="39"/>
      <c r="S50" s="37">
        <f>VLOOKUP(R50,cof!$E$5:$F$15,2)</f>
        <v>0</v>
      </c>
      <c r="T50" s="39">
        <f t="shared" si="6"/>
        <v>0</v>
      </c>
      <c r="U50" s="39"/>
      <c r="V50" s="37">
        <f>VLOOKUP(U50,cof!$E$5:$F$15,2)</f>
        <v>0</v>
      </c>
      <c r="W50" s="41">
        <v>47.0</v>
      </c>
      <c r="X50" s="2"/>
      <c r="Y50" s="2"/>
      <c r="Z50" s="2"/>
    </row>
    <row r="51" ht="15.0" customHeight="1">
      <c r="A51" s="39"/>
      <c r="B51" s="57"/>
      <c r="C51" s="39"/>
      <c r="D51" s="56"/>
      <c r="E51" s="37">
        <f t="shared" si="1"/>
        <v>0</v>
      </c>
      <c r="F51" s="56">
        <f t="shared" si="2"/>
        <v>0</v>
      </c>
      <c r="G51" s="56"/>
      <c r="H51" s="37"/>
      <c r="I51" s="56"/>
      <c r="J51" s="70">
        <f> VLOOKUP(D51,cof!A$1:B$365,2)</f>
        <v>0</v>
      </c>
      <c r="K51" s="39">
        <f t="shared" si="3"/>
        <v>0</v>
      </c>
      <c r="L51" s="39"/>
      <c r="M51" s="25">
        <f>VLOOKUP(L51,cof!$H$5:$I$15,2)</f>
        <v>0</v>
      </c>
      <c r="N51" s="39">
        <f t="shared" si="4"/>
        <v>0</v>
      </c>
      <c r="O51" s="39"/>
      <c r="P51" s="37">
        <f>VLOOKUP(O51,cof!E$5:F$15,2)</f>
        <v>0</v>
      </c>
      <c r="Q51" s="39">
        <f t="shared" si="5"/>
        <v>0</v>
      </c>
      <c r="R51" s="39"/>
      <c r="S51" s="37">
        <f>VLOOKUP(R51,cof!$E$5:$F$15,2)</f>
        <v>0</v>
      </c>
      <c r="T51" s="39">
        <f t="shared" si="6"/>
        <v>0</v>
      </c>
      <c r="U51" s="39"/>
      <c r="V51" s="37">
        <f>VLOOKUP(U51,cof!$E$5:$F$15,2)</f>
        <v>0</v>
      </c>
      <c r="W51" s="41">
        <v>48.0</v>
      </c>
      <c r="X51" s="2"/>
      <c r="Y51" s="2"/>
      <c r="Z51" s="2"/>
    </row>
    <row r="52" ht="15.0" customHeight="1">
      <c r="A52" s="39"/>
      <c r="B52" s="57"/>
      <c r="C52" s="39"/>
      <c r="D52" s="56"/>
      <c r="E52" s="37">
        <f t="shared" si="1"/>
        <v>0</v>
      </c>
      <c r="F52" s="56">
        <f t="shared" si="2"/>
        <v>0</v>
      </c>
      <c r="G52" s="56"/>
      <c r="H52" s="37"/>
      <c r="I52" s="56"/>
      <c r="J52" s="70">
        <f> VLOOKUP(D52,cof!A$1:B$365,2)</f>
        <v>0</v>
      </c>
      <c r="K52" s="39">
        <f t="shared" si="3"/>
        <v>0</v>
      </c>
      <c r="L52" s="39"/>
      <c r="M52" s="25">
        <f>VLOOKUP(L52,cof!$H$5:$I$15,2)</f>
        <v>0</v>
      </c>
      <c r="N52" s="39">
        <f t="shared" si="4"/>
        <v>0</v>
      </c>
      <c r="O52" s="39"/>
      <c r="P52" s="37">
        <f>VLOOKUP(O52,cof!E$5:F$15,2)</f>
        <v>0</v>
      </c>
      <c r="Q52" s="39">
        <f t="shared" si="5"/>
        <v>0</v>
      </c>
      <c r="R52" s="39"/>
      <c r="S52" s="37">
        <f>VLOOKUP(R52,cof!$E$5:$F$15,2)</f>
        <v>0</v>
      </c>
      <c r="T52" s="39">
        <f t="shared" si="6"/>
        <v>0</v>
      </c>
      <c r="U52" s="39"/>
      <c r="V52" s="37">
        <f>VLOOKUP(U52,cof!$E$5:$F$15,2)</f>
        <v>0</v>
      </c>
      <c r="W52" s="41">
        <v>49.0</v>
      </c>
      <c r="X52" s="2"/>
      <c r="Y52" s="2"/>
      <c r="Z52" s="2"/>
    </row>
    <row r="53" ht="15.0" customHeight="1">
      <c r="A53" s="39"/>
      <c r="B53" s="57"/>
      <c r="C53" s="39"/>
      <c r="D53" s="56"/>
      <c r="E53" s="37">
        <f t="shared" si="1"/>
        <v>0</v>
      </c>
      <c r="F53" s="56">
        <f t="shared" si="2"/>
        <v>0</v>
      </c>
      <c r="G53" s="56"/>
      <c r="H53" s="37"/>
      <c r="I53" s="56"/>
      <c r="J53" s="70">
        <f> VLOOKUP(D53,cof!A$1:B$365,2)</f>
        <v>0</v>
      </c>
      <c r="K53" s="39">
        <f t="shared" si="3"/>
        <v>0</v>
      </c>
      <c r="L53" s="39"/>
      <c r="M53" s="25">
        <f>VLOOKUP(L53,cof!$H$5:$I$15,2)</f>
        <v>0</v>
      </c>
      <c r="N53" s="39">
        <f t="shared" si="4"/>
        <v>0</v>
      </c>
      <c r="O53" s="39"/>
      <c r="P53" s="37">
        <f>VLOOKUP(O53,cof!E$5:F$15,2)</f>
        <v>0</v>
      </c>
      <c r="Q53" s="39">
        <f t="shared" si="5"/>
        <v>0</v>
      </c>
      <c r="R53" s="39"/>
      <c r="S53" s="37">
        <f>VLOOKUP(R53,cof!$E$5:$F$15,2)</f>
        <v>0</v>
      </c>
      <c r="T53" s="39">
        <f t="shared" si="6"/>
        <v>0</v>
      </c>
      <c r="U53" s="39"/>
      <c r="V53" s="37">
        <f>VLOOKUP(U53,cof!$E$5:$F$15,2)</f>
        <v>0</v>
      </c>
      <c r="W53" s="41">
        <v>50.0</v>
      </c>
      <c r="X53" s="2"/>
      <c r="Y53" s="2"/>
      <c r="Z53" s="2"/>
    </row>
    <row r="54">
      <c r="A54" s="58"/>
      <c r="B54" s="58"/>
      <c r="C54" s="59"/>
      <c r="D54" s="59"/>
      <c r="E54" s="59"/>
      <c r="F54" s="59"/>
      <c r="G54" s="59"/>
      <c r="H54" s="60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7"/>
      <c r="Y54" s="2"/>
      <c r="Z54" s="2"/>
    </row>
  </sheetData>
  <mergeCells count="6">
    <mergeCell ref="A1:I1"/>
    <mergeCell ref="A2:I2"/>
    <mergeCell ref="K2:M2"/>
    <mergeCell ref="N2:P2"/>
    <mergeCell ref="Q2:S2"/>
    <mergeCell ref="T2:V2"/>
  </mergeCells>
  <printOptions gridLines="1" horizontalCentered="1"/>
  <pageMargins bottom="0.75" footer="0.0" header="0.0" left="0.7" right="0.7" top="0.75"/>
  <pageSetup cellComments="atEnd" orientation="landscape" pageOrder="overThenDown"/>
  <drawing r:id="rId1"/>
</worksheet>
</file>